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65" windowWidth="20640" windowHeight="9915"/>
  </bookViews>
  <sheets>
    <sheet name="abono" sheetId="1" r:id="rId1"/>
    <sheet name="Hoja1" sheetId="2" r:id="rId2"/>
  </sheets>
  <definedNames>
    <definedName name="_xlnm.Print_Area" localSheetId="0">abono!$B$1:$N$101</definedName>
    <definedName name="_xlnm.Print_Titles" localSheetId="0">abono!$40:$40</definedName>
  </definedNames>
  <calcPr calcId="144525"/>
</workbook>
</file>

<file path=xl/calcChain.xml><?xml version="1.0" encoding="utf-8"?>
<calcChain xmlns="http://schemas.openxmlformats.org/spreadsheetml/2006/main">
  <c r="A91" i="1" l="1"/>
  <c r="B91" i="1" s="1"/>
  <c r="J91" i="1"/>
  <c r="O91" i="1"/>
  <c r="P91" i="1"/>
  <c r="Q91" i="1"/>
  <c r="R91" i="1"/>
  <c r="S91" i="1"/>
  <c r="T91" i="1"/>
  <c r="U91" i="1"/>
  <c r="AB91" i="1" s="1"/>
  <c r="V91" i="1"/>
  <c r="W91" i="1"/>
  <c r="X91" i="1"/>
  <c r="Y91" i="1"/>
  <c r="Z91" i="1"/>
  <c r="AA91" i="1"/>
  <c r="A92" i="1"/>
  <c r="B92" i="1" s="1"/>
  <c r="J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93" i="1"/>
  <c r="B93" i="1" s="1"/>
  <c r="J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94" i="1"/>
  <c r="B94" i="1"/>
  <c r="J94" i="1"/>
  <c r="O94" i="1"/>
  <c r="P94" i="1"/>
  <c r="Q94" i="1"/>
  <c r="R94" i="1"/>
  <c r="S94" i="1"/>
  <c r="T94" i="1"/>
  <c r="U94" i="1"/>
  <c r="AB94" i="1" s="1"/>
  <c r="V94" i="1"/>
  <c r="W94" i="1"/>
  <c r="X94" i="1"/>
  <c r="Y94" i="1"/>
  <c r="Z94" i="1"/>
  <c r="AA94" i="1"/>
  <c r="A95" i="1"/>
  <c r="B95" i="1"/>
  <c r="J95" i="1"/>
  <c r="O95" i="1"/>
  <c r="P95" i="1"/>
  <c r="Q95" i="1"/>
  <c r="R95" i="1"/>
  <c r="S95" i="1"/>
  <c r="T95" i="1"/>
  <c r="U95" i="1"/>
  <c r="AB95" i="1" s="1"/>
  <c r="V95" i="1"/>
  <c r="W95" i="1"/>
  <c r="X95" i="1"/>
  <c r="Y95" i="1"/>
  <c r="Z95" i="1"/>
  <c r="AA95" i="1"/>
  <c r="A96" i="1"/>
  <c r="B96" i="1" s="1"/>
  <c r="J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97" i="1"/>
  <c r="B97" i="1" s="1"/>
  <c r="J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98" i="1"/>
  <c r="B98" i="1" s="1"/>
  <c r="J98" i="1"/>
  <c r="O98" i="1"/>
  <c r="P98" i="1"/>
  <c r="Q98" i="1"/>
  <c r="R98" i="1"/>
  <c r="S98" i="1"/>
  <c r="T98" i="1"/>
  <c r="U98" i="1"/>
  <c r="AB98" i="1" s="1"/>
  <c r="V98" i="1"/>
  <c r="W98" i="1"/>
  <c r="X98" i="1"/>
  <c r="Y98" i="1"/>
  <c r="Z98" i="1"/>
  <c r="AA98" i="1"/>
  <c r="A99" i="1"/>
  <c r="B99" i="1" s="1"/>
  <c r="J99" i="1"/>
  <c r="O99" i="1"/>
  <c r="P99" i="1"/>
  <c r="Q99" i="1"/>
  <c r="R99" i="1"/>
  <c r="S99" i="1"/>
  <c r="T99" i="1"/>
  <c r="U99" i="1"/>
  <c r="AB99" i="1" s="1"/>
  <c r="V99" i="1"/>
  <c r="W99" i="1"/>
  <c r="X99" i="1"/>
  <c r="Y99" i="1"/>
  <c r="Z99" i="1"/>
  <c r="AA99" i="1"/>
  <c r="A100" i="1"/>
  <c r="B100" i="1" s="1"/>
  <c r="J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57" i="1"/>
  <c r="B57" i="1" s="1"/>
  <c r="J57" i="1"/>
  <c r="O57" i="1"/>
  <c r="P57" i="1"/>
  <c r="Q57" i="1"/>
  <c r="R57" i="1"/>
  <c r="S57" i="1"/>
  <c r="T57" i="1"/>
  <c r="X57" i="1" s="1"/>
  <c r="U57" i="1"/>
  <c r="AB57" i="1" s="1"/>
  <c r="V57" i="1"/>
  <c r="W57" i="1"/>
  <c r="Y57" i="1"/>
  <c r="Z57" i="1"/>
  <c r="AA57" i="1"/>
  <c r="A58" i="1"/>
  <c r="B58" i="1" s="1"/>
  <c r="J58" i="1"/>
  <c r="O58" i="1"/>
  <c r="P58" i="1"/>
  <c r="Q58" i="1"/>
  <c r="R58" i="1"/>
  <c r="S58" i="1"/>
  <c r="T58" i="1"/>
  <c r="U58" i="1"/>
  <c r="AB58" i="1" s="1"/>
  <c r="V58" i="1"/>
  <c r="W58" i="1"/>
  <c r="X58" i="1"/>
  <c r="Y58" i="1"/>
  <c r="Z58" i="1"/>
  <c r="AA58" i="1"/>
  <c r="A59" i="1"/>
  <c r="B59" i="1" s="1"/>
  <c r="J59" i="1"/>
  <c r="O59" i="1"/>
  <c r="P59" i="1"/>
  <c r="Q59" i="1"/>
  <c r="R59" i="1"/>
  <c r="S59" i="1"/>
  <c r="T59" i="1"/>
  <c r="X59" i="1" s="1"/>
  <c r="U59" i="1"/>
  <c r="AB59" i="1" s="1"/>
  <c r="V59" i="1"/>
  <c r="W59" i="1"/>
  <c r="Z59" i="1"/>
  <c r="AA59" i="1"/>
  <c r="A60" i="1"/>
  <c r="B60" i="1" s="1"/>
  <c r="J60" i="1"/>
  <c r="O60" i="1"/>
  <c r="P60" i="1"/>
  <c r="Q60" i="1"/>
  <c r="R60" i="1"/>
  <c r="S60" i="1"/>
  <c r="T60" i="1"/>
  <c r="X60" i="1" s="1"/>
  <c r="U60" i="1"/>
  <c r="V60" i="1"/>
  <c r="W60" i="1"/>
  <c r="Y60" i="1"/>
  <c r="Z60" i="1"/>
  <c r="AA60" i="1"/>
  <c r="AB60" i="1"/>
  <c r="A61" i="1"/>
  <c r="B61" i="1" s="1"/>
  <c r="J61" i="1"/>
  <c r="O61" i="1"/>
  <c r="P61" i="1"/>
  <c r="Q61" i="1"/>
  <c r="R61" i="1"/>
  <c r="S61" i="1"/>
  <c r="W61" i="1" s="1"/>
  <c r="T61" i="1"/>
  <c r="U61" i="1"/>
  <c r="AB61" i="1" s="1"/>
  <c r="V61" i="1"/>
  <c r="X61" i="1"/>
  <c r="Y61" i="1"/>
  <c r="Z61" i="1"/>
  <c r="AA61" i="1"/>
  <c r="A62" i="1"/>
  <c r="B62" i="1" s="1"/>
  <c r="J62" i="1"/>
  <c r="O62" i="1"/>
  <c r="P62" i="1"/>
  <c r="Q62" i="1"/>
  <c r="R62" i="1"/>
  <c r="S62" i="1"/>
  <c r="W62" i="1" s="1"/>
  <c r="T62" i="1"/>
  <c r="U62" i="1"/>
  <c r="AB62" i="1" s="1"/>
  <c r="V62" i="1"/>
  <c r="X62" i="1"/>
  <c r="Y62" i="1"/>
  <c r="Z62" i="1"/>
  <c r="AA62" i="1"/>
  <c r="A63" i="1"/>
  <c r="B63" i="1" s="1"/>
  <c r="J63" i="1"/>
  <c r="O63" i="1"/>
  <c r="P63" i="1"/>
  <c r="Q63" i="1"/>
  <c r="R63" i="1"/>
  <c r="S63" i="1"/>
  <c r="T63" i="1"/>
  <c r="X63" i="1" s="1"/>
  <c r="U63" i="1"/>
  <c r="AB63" i="1" s="1"/>
  <c r="V63" i="1"/>
  <c r="W63" i="1"/>
  <c r="Z63" i="1"/>
  <c r="AA63" i="1"/>
  <c r="A64" i="1"/>
  <c r="B64" i="1" s="1"/>
  <c r="J64" i="1"/>
  <c r="O64" i="1"/>
  <c r="P64" i="1"/>
  <c r="Q64" i="1"/>
  <c r="R64" i="1"/>
  <c r="S64" i="1"/>
  <c r="T64" i="1"/>
  <c r="X64" i="1" s="1"/>
  <c r="U64" i="1"/>
  <c r="V64" i="1"/>
  <c r="W64" i="1"/>
  <c r="Y64" i="1"/>
  <c r="Z64" i="1"/>
  <c r="AA64" i="1"/>
  <c r="AB64" i="1"/>
  <c r="A65" i="1"/>
  <c r="B65" i="1" s="1"/>
  <c r="J65" i="1"/>
  <c r="O65" i="1"/>
  <c r="P65" i="1"/>
  <c r="Q65" i="1"/>
  <c r="R65" i="1"/>
  <c r="S65" i="1"/>
  <c r="W65" i="1" s="1"/>
  <c r="T65" i="1"/>
  <c r="U65" i="1"/>
  <c r="AB65" i="1" s="1"/>
  <c r="V65" i="1"/>
  <c r="X65" i="1"/>
  <c r="Y65" i="1"/>
  <c r="Z65" i="1"/>
  <c r="AA65" i="1"/>
  <c r="A66" i="1"/>
  <c r="B66" i="1" s="1"/>
  <c r="J66" i="1"/>
  <c r="O66" i="1"/>
  <c r="P66" i="1"/>
  <c r="Q66" i="1"/>
  <c r="R66" i="1"/>
  <c r="S66" i="1"/>
  <c r="W66" i="1" s="1"/>
  <c r="T66" i="1"/>
  <c r="U66" i="1"/>
  <c r="AB66" i="1" s="1"/>
  <c r="V66" i="1"/>
  <c r="X66" i="1"/>
  <c r="Y66" i="1"/>
  <c r="Z66" i="1"/>
  <c r="AA66" i="1"/>
  <c r="A67" i="1"/>
  <c r="B67" i="1" s="1"/>
  <c r="J67" i="1"/>
  <c r="O67" i="1"/>
  <c r="P67" i="1"/>
  <c r="Q67" i="1"/>
  <c r="R67" i="1"/>
  <c r="S67" i="1"/>
  <c r="T67" i="1"/>
  <c r="X67" i="1" s="1"/>
  <c r="U67" i="1"/>
  <c r="AB67" i="1" s="1"/>
  <c r="V67" i="1"/>
  <c r="W67" i="1"/>
  <c r="Z67" i="1"/>
  <c r="AA67" i="1"/>
  <c r="A68" i="1"/>
  <c r="B68" i="1" s="1"/>
  <c r="J68" i="1"/>
  <c r="O68" i="1"/>
  <c r="P68" i="1"/>
  <c r="Q68" i="1"/>
  <c r="R68" i="1"/>
  <c r="S68" i="1"/>
  <c r="T68" i="1"/>
  <c r="X68" i="1" s="1"/>
  <c r="U68" i="1"/>
  <c r="V68" i="1"/>
  <c r="W68" i="1"/>
  <c r="Y68" i="1"/>
  <c r="Z68" i="1"/>
  <c r="AA68" i="1"/>
  <c r="AB68" i="1"/>
  <c r="A69" i="1"/>
  <c r="B69" i="1" s="1"/>
  <c r="J69" i="1"/>
  <c r="O69" i="1"/>
  <c r="P69" i="1"/>
  <c r="Q69" i="1"/>
  <c r="R69" i="1"/>
  <c r="S69" i="1"/>
  <c r="W69" i="1" s="1"/>
  <c r="T69" i="1"/>
  <c r="U69" i="1"/>
  <c r="AB69" i="1" s="1"/>
  <c r="V69" i="1"/>
  <c r="X69" i="1"/>
  <c r="Y69" i="1"/>
  <c r="Z69" i="1"/>
  <c r="AA69" i="1"/>
  <c r="A70" i="1"/>
  <c r="B70" i="1" s="1"/>
  <c r="J70" i="1"/>
  <c r="O70" i="1"/>
  <c r="P70" i="1"/>
  <c r="Q70" i="1"/>
  <c r="R70" i="1"/>
  <c r="S70" i="1"/>
  <c r="W70" i="1" s="1"/>
  <c r="T70" i="1"/>
  <c r="U70" i="1"/>
  <c r="AB70" i="1" s="1"/>
  <c r="V70" i="1"/>
  <c r="X70" i="1"/>
  <c r="Y70" i="1"/>
  <c r="Z70" i="1"/>
  <c r="AA70" i="1"/>
  <c r="A71" i="1"/>
  <c r="B71" i="1" s="1"/>
  <c r="J71" i="1"/>
  <c r="O71" i="1"/>
  <c r="P71" i="1"/>
  <c r="Q71" i="1"/>
  <c r="R71" i="1"/>
  <c r="S71" i="1"/>
  <c r="T71" i="1"/>
  <c r="X71" i="1" s="1"/>
  <c r="U71" i="1"/>
  <c r="AB71" i="1" s="1"/>
  <c r="V71" i="1"/>
  <c r="W71" i="1"/>
  <c r="Z71" i="1"/>
  <c r="AA71" i="1"/>
  <c r="A72" i="1"/>
  <c r="B72" i="1" s="1"/>
  <c r="J72" i="1"/>
  <c r="O72" i="1"/>
  <c r="P72" i="1"/>
  <c r="Q72" i="1"/>
  <c r="R72" i="1"/>
  <c r="S72" i="1"/>
  <c r="T72" i="1"/>
  <c r="X72" i="1" s="1"/>
  <c r="U72" i="1"/>
  <c r="V72" i="1"/>
  <c r="W72" i="1"/>
  <c r="Y72" i="1"/>
  <c r="Z72" i="1"/>
  <c r="AA72" i="1"/>
  <c r="AB72" i="1"/>
  <c r="A73" i="1"/>
  <c r="B73" i="1"/>
  <c r="J73" i="1"/>
  <c r="O73" i="1"/>
  <c r="P73" i="1"/>
  <c r="Q73" i="1"/>
  <c r="R73" i="1"/>
  <c r="S73" i="1"/>
  <c r="T73" i="1"/>
  <c r="U73" i="1"/>
  <c r="AB73" i="1" s="1"/>
  <c r="V73" i="1"/>
  <c r="W73" i="1"/>
  <c r="X73" i="1"/>
  <c r="Y73" i="1"/>
  <c r="Z73" i="1"/>
  <c r="AA73" i="1"/>
  <c r="A74" i="1"/>
  <c r="B74" i="1"/>
  <c r="J74" i="1"/>
  <c r="O74" i="1"/>
  <c r="P74" i="1"/>
  <c r="Q74" i="1"/>
  <c r="R74" i="1"/>
  <c r="S74" i="1"/>
  <c r="W74" i="1" s="1"/>
  <c r="T74" i="1"/>
  <c r="U74" i="1"/>
  <c r="AB74" i="1" s="1"/>
  <c r="V74" i="1"/>
  <c r="X74" i="1"/>
  <c r="Z74" i="1"/>
  <c r="AA74" i="1"/>
  <c r="A75" i="1"/>
  <c r="B75" i="1" s="1"/>
  <c r="J75" i="1"/>
  <c r="O75" i="1"/>
  <c r="P75" i="1"/>
  <c r="Q75" i="1"/>
  <c r="R75" i="1"/>
  <c r="S75" i="1"/>
  <c r="T75" i="1"/>
  <c r="X75" i="1" s="1"/>
  <c r="U75" i="1"/>
  <c r="V75" i="1"/>
  <c r="W75" i="1"/>
  <c r="Y75" i="1"/>
  <c r="Z75" i="1"/>
  <c r="AA75" i="1"/>
  <c r="AB75" i="1"/>
  <c r="A76" i="1"/>
  <c r="B76" i="1" s="1"/>
  <c r="J76" i="1"/>
  <c r="O76" i="1"/>
  <c r="P76" i="1"/>
  <c r="Q76" i="1"/>
  <c r="R76" i="1"/>
  <c r="S76" i="1"/>
  <c r="T76" i="1"/>
  <c r="X76" i="1" s="1"/>
  <c r="U76" i="1"/>
  <c r="AB76" i="1" s="1"/>
  <c r="V76" i="1"/>
  <c r="W76" i="1"/>
  <c r="Z76" i="1"/>
  <c r="AA76" i="1"/>
  <c r="A77" i="1"/>
  <c r="B77" i="1"/>
  <c r="J77" i="1"/>
  <c r="O77" i="1"/>
  <c r="P77" i="1"/>
  <c r="Q77" i="1"/>
  <c r="R77" i="1"/>
  <c r="S77" i="1"/>
  <c r="W77" i="1" s="1"/>
  <c r="T77" i="1"/>
  <c r="X77" i="1" s="1"/>
  <c r="U77" i="1"/>
  <c r="AB77" i="1" s="1"/>
  <c r="V77" i="1"/>
  <c r="Z77" i="1"/>
  <c r="AA77" i="1"/>
  <c r="A78" i="1"/>
  <c r="B78" i="1"/>
  <c r="J78" i="1"/>
  <c r="O78" i="1"/>
  <c r="P78" i="1"/>
  <c r="Q78" i="1"/>
  <c r="R78" i="1"/>
  <c r="S78" i="1"/>
  <c r="W78" i="1" s="1"/>
  <c r="T78" i="1"/>
  <c r="U78" i="1"/>
  <c r="AB78" i="1" s="1"/>
  <c r="V78" i="1"/>
  <c r="X78" i="1"/>
  <c r="Z78" i="1"/>
  <c r="AA78" i="1"/>
  <c r="A79" i="1"/>
  <c r="B79" i="1" s="1"/>
  <c r="J79" i="1"/>
  <c r="O79" i="1"/>
  <c r="P79" i="1"/>
  <c r="Q79" i="1"/>
  <c r="R79" i="1"/>
  <c r="S79" i="1"/>
  <c r="T79" i="1"/>
  <c r="X79" i="1" s="1"/>
  <c r="U79" i="1"/>
  <c r="V79" i="1"/>
  <c r="W79" i="1"/>
  <c r="Y79" i="1"/>
  <c r="Z79" i="1"/>
  <c r="AA79" i="1"/>
  <c r="AB79" i="1"/>
  <c r="A80" i="1"/>
  <c r="B80" i="1" s="1"/>
  <c r="J80" i="1"/>
  <c r="O80" i="1"/>
  <c r="P80" i="1"/>
  <c r="Q80" i="1"/>
  <c r="R80" i="1"/>
  <c r="V80" i="1" s="1"/>
  <c r="S80" i="1"/>
  <c r="T80" i="1"/>
  <c r="X80" i="1" s="1"/>
  <c r="U80" i="1"/>
  <c r="AB80" i="1" s="1"/>
  <c r="W80" i="1"/>
  <c r="Z80" i="1"/>
  <c r="AA80" i="1"/>
  <c r="A81" i="1"/>
  <c r="B81" i="1"/>
  <c r="J81" i="1"/>
  <c r="O81" i="1"/>
  <c r="P81" i="1"/>
  <c r="Q81" i="1"/>
  <c r="R81" i="1"/>
  <c r="S81" i="1"/>
  <c r="W81" i="1" s="1"/>
  <c r="T81" i="1"/>
  <c r="U81" i="1"/>
  <c r="AB81" i="1" s="1"/>
  <c r="V81" i="1"/>
  <c r="X81" i="1"/>
  <c r="Z81" i="1"/>
  <c r="AA81" i="1"/>
  <c r="A82" i="1"/>
  <c r="B82" i="1" s="1"/>
  <c r="J82" i="1"/>
  <c r="O82" i="1"/>
  <c r="P82" i="1"/>
  <c r="Q82" i="1"/>
  <c r="R82" i="1"/>
  <c r="S82" i="1"/>
  <c r="W82" i="1" s="1"/>
  <c r="T82" i="1"/>
  <c r="X82" i="1" s="1"/>
  <c r="U82" i="1"/>
  <c r="AB82" i="1" s="1"/>
  <c r="V82" i="1"/>
  <c r="Z82" i="1"/>
  <c r="AA82" i="1"/>
  <c r="A83" i="1"/>
  <c r="B83" i="1" s="1"/>
  <c r="J83" i="1"/>
  <c r="O83" i="1"/>
  <c r="P83" i="1"/>
  <c r="Q83" i="1"/>
  <c r="R83" i="1"/>
  <c r="S83" i="1"/>
  <c r="T83" i="1"/>
  <c r="X83" i="1" s="1"/>
  <c r="U83" i="1"/>
  <c r="V83" i="1"/>
  <c r="W83" i="1"/>
  <c r="Y83" i="1"/>
  <c r="Z83" i="1"/>
  <c r="AA83" i="1"/>
  <c r="AB83" i="1"/>
  <c r="A84" i="1"/>
  <c r="B84" i="1" s="1"/>
  <c r="J84" i="1"/>
  <c r="O84" i="1"/>
  <c r="P84" i="1"/>
  <c r="Q84" i="1"/>
  <c r="R84" i="1"/>
  <c r="V84" i="1" s="1"/>
  <c r="S84" i="1"/>
  <c r="W84" i="1" s="1"/>
  <c r="T84" i="1"/>
  <c r="X84" i="1" s="1"/>
  <c r="U84" i="1"/>
  <c r="AB84" i="1" s="1"/>
  <c r="Y84" i="1"/>
  <c r="Z84" i="1"/>
  <c r="AA84" i="1"/>
  <c r="A85" i="1"/>
  <c r="B85" i="1" s="1"/>
  <c r="J85" i="1"/>
  <c r="O85" i="1"/>
  <c r="P85" i="1"/>
  <c r="Q85" i="1"/>
  <c r="R85" i="1"/>
  <c r="V85" i="1" s="1"/>
  <c r="S85" i="1"/>
  <c r="W85" i="1" s="1"/>
  <c r="T85" i="1"/>
  <c r="X85" i="1" s="1"/>
  <c r="U85" i="1"/>
  <c r="AB85" i="1" s="1"/>
  <c r="Y85" i="1"/>
  <c r="Z85" i="1"/>
  <c r="AA85" i="1"/>
  <c r="A86" i="1"/>
  <c r="B86" i="1" s="1"/>
  <c r="J86" i="1"/>
  <c r="O86" i="1"/>
  <c r="P86" i="1"/>
  <c r="Q86" i="1"/>
  <c r="R86" i="1"/>
  <c r="S86" i="1"/>
  <c r="T86" i="1"/>
  <c r="X86" i="1" s="1"/>
  <c r="U86" i="1"/>
  <c r="AB86" i="1" s="1"/>
  <c r="V86" i="1"/>
  <c r="W86" i="1"/>
  <c r="Z86" i="1"/>
  <c r="AA86" i="1"/>
  <c r="A87" i="1"/>
  <c r="B87" i="1" s="1"/>
  <c r="J87" i="1"/>
  <c r="O87" i="1"/>
  <c r="P87" i="1"/>
  <c r="Q87" i="1"/>
  <c r="R87" i="1"/>
  <c r="V87" i="1" s="1"/>
  <c r="S87" i="1"/>
  <c r="T87" i="1"/>
  <c r="X87" i="1" s="1"/>
  <c r="U87" i="1"/>
  <c r="AB87" i="1" s="1"/>
  <c r="W87" i="1"/>
  <c r="Z87" i="1"/>
  <c r="AA87" i="1"/>
  <c r="A88" i="1"/>
  <c r="B88" i="1" s="1"/>
  <c r="J88" i="1"/>
  <c r="O88" i="1"/>
  <c r="P88" i="1"/>
  <c r="Q88" i="1"/>
  <c r="R88" i="1"/>
  <c r="V88" i="1" s="1"/>
  <c r="S88" i="1"/>
  <c r="W88" i="1" s="1"/>
  <c r="T88" i="1"/>
  <c r="X88" i="1" s="1"/>
  <c r="U88" i="1"/>
  <c r="Y88" i="1"/>
  <c r="Z88" i="1"/>
  <c r="AA88" i="1"/>
  <c r="AB88" i="1"/>
  <c r="A89" i="1"/>
  <c r="B89" i="1" s="1"/>
  <c r="J89" i="1"/>
  <c r="O89" i="1"/>
  <c r="P89" i="1"/>
  <c r="Q89" i="1"/>
  <c r="R89" i="1"/>
  <c r="V89" i="1" s="1"/>
  <c r="S89" i="1"/>
  <c r="T89" i="1"/>
  <c r="X89" i="1" s="1"/>
  <c r="U89" i="1"/>
  <c r="AB89" i="1" s="1"/>
  <c r="W89" i="1"/>
  <c r="Z89" i="1"/>
  <c r="AA89" i="1"/>
  <c r="A90" i="1"/>
  <c r="B90" i="1" s="1"/>
  <c r="J90" i="1"/>
  <c r="O90" i="1"/>
  <c r="P90" i="1"/>
  <c r="Q90" i="1"/>
  <c r="R90" i="1"/>
  <c r="V90" i="1" s="1"/>
  <c r="S90" i="1"/>
  <c r="T90" i="1"/>
  <c r="X90" i="1" s="1"/>
  <c r="U90" i="1"/>
  <c r="AB90" i="1" s="1"/>
  <c r="W90" i="1"/>
  <c r="Z90" i="1"/>
  <c r="AA90" i="1"/>
  <c r="Y77" i="1" l="1"/>
  <c r="Y76" i="1"/>
  <c r="Y71" i="1"/>
  <c r="Y67" i="1"/>
  <c r="Y63" i="1"/>
  <c r="Y59" i="1"/>
  <c r="Y87" i="1"/>
  <c r="Y80" i="1"/>
  <c r="Y78" i="1"/>
  <c r="Y74" i="1"/>
  <c r="Y81" i="1"/>
  <c r="Y82" i="1"/>
  <c r="Y90" i="1"/>
  <c r="Y89" i="1"/>
  <c r="Y86" i="1"/>
  <c r="A49" i="1"/>
  <c r="B49" i="1" s="1"/>
  <c r="J49" i="1"/>
  <c r="O49" i="1"/>
  <c r="P49" i="1"/>
  <c r="Q49" i="1"/>
  <c r="R49" i="1"/>
  <c r="S49" i="1"/>
  <c r="T49" i="1"/>
  <c r="U49" i="1"/>
  <c r="AB49" i="1" s="1"/>
  <c r="V49" i="1"/>
  <c r="W49" i="1"/>
  <c r="X49" i="1"/>
  <c r="Y49" i="1"/>
  <c r="Z49" i="1"/>
  <c r="AA49" i="1"/>
  <c r="A50" i="1"/>
  <c r="B50" i="1" s="1"/>
  <c r="J50" i="1"/>
  <c r="O50" i="1"/>
  <c r="P50" i="1"/>
  <c r="Q50" i="1"/>
  <c r="R50" i="1"/>
  <c r="S50" i="1"/>
  <c r="W50" i="1" s="1"/>
  <c r="T50" i="1"/>
  <c r="U50" i="1"/>
  <c r="AB50" i="1" s="1"/>
  <c r="V50" i="1"/>
  <c r="X50" i="1"/>
  <c r="Y50" i="1"/>
  <c r="Z50" i="1"/>
  <c r="AA50" i="1"/>
  <c r="A51" i="1"/>
  <c r="B51" i="1" s="1"/>
  <c r="J51" i="1"/>
  <c r="O51" i="1"/>
  <c r="P51" i="1"/>
  <c r="Q51" i="1"/>
  <c r="R51" i="1"/>
  <c r="S51" i="1"/>
  <c r="T51" i="1"/>
  <c r="U51" i="1"/>
  <c r="AB51" i="1" s="1"/>
  <c r="V51" i="1"/>
  <c r="W51" i="1"/>
  <c r="X51" i="1"/>
  <c r="Z51" i="1"/>
  <c r="AA51" i="1"/>
  <c r="A52" i="1"/>
  <c r="B52" i="1" s="1"/>
  <c r="J52" i="1"/>
  <c r="O52" i="1"/>
  <c r="P52" i="1"/>
  <c r="Q52" i="1"/>
  <c r="R52" i="1"/>
  <c r="V52" i="1" s="1"/>
  <c r="S52" i="1"/>
  <c r="T52" i="1"/>
  <c r="X52" i="1" s="1"/>
  <c r="U52" i="1"/>
  <c r="AB52" i="1" s="1"/>
  <c r="W52" i="1"/>
  <c r="Z52" i="1"/>
  <c r="AA52" i="1"/>
  <c r="A53" i="1"/>
  <c r="B53" i="1" s="1"/>
  <c r="J53" i="1"/>
  <c r="O53" i="1"/>
  <c r="P53" i="1"/>
  <c r="Q53" i="1"/>
  <c r="R53" i="1"/>
  <c r="V53" i="1" s="1"/>
  <c r="S53" i="1"/>
  <c r="W53" i="1" s="1"/>
  <c r="T53" i="1"/>
  <c r="X53" i="1" s="1"/>
  <c r="U53" i="1"/>
  <c r="AB53" i="1" s="1"/>
  <c r="Z53" i="1"/>
  <c r="AA53" i="1"/>
  <c r="A54" i="1"/>
  <c r="B54" i="1" s="1"/>
  <c r="J54" i="1"/>
  <c r="O54" i="1"/>
  <c r="P54" i="1"/>
  <c r="Q54" i="1"/>
  <c r="R54" i="1"/>
  <c r="S54" i="1"/>
  <c r="W54" i="1" s="1"/>
  <c r="T54" i="1"/>
  <c r="X54" i="1" s="1"/>
  <c r="U54" i="1"/>
  <c r="AB54" i="1" s="1"/>
  <c r="V54" i="1"/>
  <c r="Z54" i="1"/>
  <c r="AA54" i="1"/>
  <c r="A55" i="1"/>
  <c r="B55" i="1" s="1"/>
  <c r="J55" i="1"/>
  <c r="O55" i="1"/>
  <c r="P55" i="1"/>
  <c r="Q55" i="1"/>
  <c r="R55" i="1"/>
  <c r="V55" i="1" s="1"/>
  <c r="S55" i="1"/>
  <c r="W55" i="1" s="1"/>
  <c r="T55" i="1"/>
  <c r="X55" i="1" s="1"/>
  <c r="U55" i="1"/>
  <c r="AB55" i="1" s="1"/>
  <c r="Z55" i="1"/>
  <c r="AA55" i="1"/>
  <c r="A56" i="1"/>
  <c r="B56" i="1" s="1"/>
  <c r="J56" i="1"/>
  <c r="O56" i="1"/>
  <c r="P56" i="1"/>
  <c r="Q56" i="1"/>
  <c r="R56" i="1"/>
  <c r="S56" i="1"/>
  <c r="W56" i="1" s="1"/>
  <c r="T56" i="1"/>
  <c r="X56" i="1" s="1"/>
  <c r="U56" i="1"/>
  <c r="AB56" i="1" s="1"/>
  <c r="V56" i="1"/>
  <c r="Z56" i="1"/>
  <c r="AA56" i="1"/>
  <c r="Y52" i="1" l="1"/>
  <c r="Y51" i="1"/>
  <c r="Y55" i="1"/>
  <c r="Y54" i="1"/>
  <c r="Y53" i="1"/>
  <c r="Y56" i="1"/>
  <c r="O45" i="1"/>
  <c r="O46" i="1"/>
  <c r="O47" i="1"/>
  <c r="O48" i="1"/>
  <c r="A42" i="1"/>
  <c r="P42" i="1"/>
  <c r="R42" i="1"/>
  <c r="S42" i="1"/>
  <c r="T42" i="1"/>
  <c r="X42" i="1" s="1"/>
  <c r="U42" i="1"/>
  <c r="AB42" i="1" s="1"/>
  <c r="V42" i="1"/>
  <c r="W42" i="1"/>
  <c r="Z42" i="1"/>
  <c r="AA42" i="1"/>
  <c r="A43" i="1"/>
  <c r="P43" i="1"/>
  <c r="R43" i="1"/>
  <c r="S43" i="1"/>
  <c r="W43" i="1" s="1"/>
  <c r="T43" i="1"/>
  <c r="X43" i="1" s="1"/>
  <c r="U43" i="1"/>
  <c r="AB43" i="1" s="1"/>
  <c r="V43" i="1"/>
  <c r="J43" i="1" s="1"/>
  <c r="Z43" i="1"/>
  <c r="AA43" i="1"/>
  <c r="A44" i="1"/>
  <c r="P44" i="1"/>
  <c r="R44" i="1"/>
  <c r="V44" i="1" s="1"/>
  <c r="S44" i="1"/>
  <c r="W44" i="1" s="1"/>
  <c r="T44" i="1"/>
  <c r="X44" i="1" s="1"/>
  <c r="U44" i="1"/>
  <c r="AB44" i="1" s="1"/>
  <c r="Z44" i="1"/>
  <c r="AA44" i="1"/>
  <c r="A45" i="1"/>
  <c r="B45" i="1" s="1"/>
  <c r="P45" i="1"/>
  <c r="R45" i="1"/>
  <c r="V45" i="1" s="1"/>
  <c r="J45" i="1" s="1"/>
  <c r="S45" i="1"/>
  <c r="W45" i="1" s="1"/>
  <c r="T45" i="1"/>
  <c r="X45" i="1" s="1"/>
  <c r="U45" i="1"/>
  <c r="AB45" i="1" s="1"/>
  <c r="Z45" i="1"/>
  <c r="Q45" i="1" s="1"/>
  <c r="AA45" i="1"/>
  <c r="A46" i="1"/>
  <c r="P46" i="1"/>
  <c r="R46" i="1"/>
  <c r="V46" i="1" s="1"/>
  <c r="J46" i="1" s="1"/>
  <c r="S46" i="1"/>
  <c r="W46" i="1" s="1"/>
  <c r="T46" i="1"/>
  <c r="X46" i="1" s="1"/>
  <c r="U46" i="1"/>
  <c r="AB46" i="1" s="1"/>
  <c r="Z46" i="1"/>
  <c r="Q46" i="1" s="1"/>
  <c r="AA46" i="1"/>
  <c r="A47" i="1"/>
  <c r="P47" i="1"/>
  <c r="R47" i="1"/>
  <c r="V47" i="1" s="1"/>
  <c r="J47" i="1" s="1"/>
  <c r="S47" i="1"/>
  <c r="W47" i="1" s="1"/>
  <c r="T47" i="1"/>
  <c r="X47" i="1" s="1"/>
  <c r="U47" i="1"/>
  <c r="Y47" i="1" s="1"/>
  <c r="Z47" i="1"/>
  <c r="AA47" i="1"/>
  <c r="A48" i="1"/>
  <c r="P48" i="1"/>
  <c r="R48" i="1"/>
  <c r="V48" i="1" s="1"/>
  <c r="S48" i="1"/>
  <c r="W48" i="1" s="1"/>
  <c r="T48" i="1"/>
  <c r="X48" i="1" s="1"/>
  <c r="U48" i="1"/>
  <c r="AB48" i="1" s="1"/>
  <c r="Q48" i="1" s="1"/>
  <c r="Z48" i="1"/>
  <c r="AA48" i="1"/>
  <c r="P41" i="1"/>
  <c r="Y43" i="1" l="1"/>
  <c r="Q44" i="1"/>
  <c r="O44" i="1" s="1"/>
  <c r="Q43" i="1"/>
  <c r="O43" i="1" s="1"/>
  <c r="Y44" i="1"/>
  <c r="J44" i="1" s="1"/>
  <c r="B44" i="1" s="1"/>
  <c r="Y42" i="1"/>
  <c r="J42" i="1" s="1"/>
  <c r="B42" i="1" s="1"/>
  <c r="B47" i="1"/>
  <c r="Y45" i="1"/>
  <c r="Y46" i="1"/>
  <c r="Q42" i="1"/>
  <c r="O42" i="1" s="1"/>
  <c r="B43" i="1"/>
  <c r="B46" i="1"/>
  <c r="Y48" i="1"/>
  <c r="J48" i="1" s="1"/>
  <c r="B48" i="1" s="1"/>
  <c r="AB47" i="1"/>
  <c r="Q47" i="1" s="1"/>
  <c r="A41" i="1" l="1"/>
  <c r="AA41" i="1" l="1"/>
  <c r="Z41" i="1"/>
  <c r="U41" i="1"/>
  <c r="Y41" i="1" s="1"/>
  <c r="T41" i="1"/>
  <c r="X41" i="1" s="1"/>
  <c r="S41" i="1"/>
  <c r="W41" i="1" s="1"/>
  <c r="R41" i="1"/>
  <c r="V41" i="1" s="1"/>
  <c r="AB41" i="1" l="1"/>
  <c r="Q41" i="1" s="1"/>
  <c r="O41" i="1" s="1"/>
  <c r="J41" i="1"/>
  <c r="B41" i="1" s="1"/>
  <c r="L101" i="1" l="1"/>
</calcChain>
</file>

<file path=xl/sharedStrings.xml><?xml version="1.0" encoding="utf-8"?>
<sst xmlns="http://schemas.openxmlformats.org/spreadsheetml/2006/main" count="328" uniqueCount="319">
  <si>
    <t>Efectivo</t>
  </si>
  <si>
    <t>Transferencia</t>
  </si>
  <si>
    <t>Cheque</t>
  </si>
  <si>
    <t xml:space="preserve">Nro Cheque : </t>
  </si>
  <si>
    <t>Banco Cheque:</t>
  </si>
  <si>
    <t>Financiera Confianza</t>
  </si>
  <si>
    <t>Estimados Sres</t>
  </si>
  <si>
    <t>Pte.</t>
  </si>
  <si>
    <t>RUC *</t>
  </si>
  <si>
    <t>Razón Social *</t>
  </si>
  <si>
    <t>Dirección *</t>
  </si>
  <si>
    <t>Departamento *</t>
  </si>
  <si>
    <t>Provincia *</t>
  </si>
  <si>
    <t>Distrito *</t>
  </si>
  <si>
    <t>Telefono *</t>
  </si>
  <si>
    <t>Anexo</t>
  </si>
  <si>
    <t>Nombre de Contacto *</t>
  </si>
  <si>
    <t>E-mail *</t>
  </si>
  <si>
    <t>(*) Información Obligatoria</t>
  </si>
  <si>
    <t>DATOS A LLENAR POR LA EMPRESA</t>
  </si>
  <si>
    <t>Importe</t>
  </si>
  <si>
    <t>Apellido Paterno</t>
  </si>
  <si>
    <t>Apellido Materno</t>
  </si>
  <si>
    <t>Nro Documento</t>
  </si>
  <si>
    <t>Tipo Documento</t>
  </si>
  <si>
    <t>Primer Nombre</t>
  </si>
  <si>
    <t>Segundo Nombre</t>
  </si>
  <si>
    <t>Nro de cuenta CTS</t>
  </si>
  <si>
    <t>DETALLE DE PLANILLA PARA ABONO CTS</t>
  </si>
  <si>
    <t>DEPOSITO CTS - PLANILLA</t>
  </si>
  <si>
    <t>Moneda Abono</t>
  </si>
  <si>
    <t>Por la presente también y bajo nuestra exclusiva responsabilidad , declaro bajo juramento,  que todos los pagos instruidos en el siguiente archivo, corresponden a nuestros trabajadores.</t>
  </si>
  <si>
    <t>Total</t>
  </si>
  <si>
    <t>NOVIEMBRE - 2018</t>
  </si>
  <si>
    <t>Formato de cuenta</t>
  </si>
  <si>
    <t>Registro</t>
  </si>
  <si>
    <t>NO VIGENTE AG TRUJILLO</t>
  </si>
  <si>
    <t>AG CHEPEN</t>
  </si>
  <si>
    <t>AG HUAMACHUCO</t>
  </si>
  <si>
    <t>AG QUIRUVILCA</t>
  </si>
  <si>
    <t>AG ZONA FRANCA</t>
  </si>
  <si>
    <t>NO VIGENTE AG HERMELINDA</t>
  </si>
  <si>
    <t>AG EL PORVENIR</t>
  </si>
  <si>
    <t>AG LA ESPERANZA</t>
  </si>
  <si>
    <t>AG CAJAMARCA</t>
  </si>
  <si>
    <t>AG CAJABAMBA</t>
  </si>
  <si>
    <t>AG CHICLAYO</t>
  </si>
  <si>
    <t>AG PIURA</t>
  </si>
  <si>
    <t>AG SULLANA</t>
  </si>
  <si>
    <t>AG VIRU</t>
  </si>
  <si>
    <t>AG CHIMBOTE</t>
  </si>
  <si>
    <t>AG TUMBES</t>
  </si>
  <si>
    <t>AG BARRANCA</t>
  </si>
  <si>
    <t>NO VIGENTE AG COMAS</t>
  </si>
  <si>
    <t>OF CORRESPONSAL BN OTUZCO</t>
  </si>
  <si>
    <t>OF CORRESPONSAL BN PAIJAN</t>
  </si>
  <si>
    <t>NO VIGENTE BN STGO CHUCO</t>
  </si>
  <si>
    <t>OF CORRESPONSAL BN CASCAS</t>
  </si>
  <si>
    <t>OF CORRESPONSAL BN MONTERO</t>
  </si>
  <si>
    <t>NO VIGENTE BN CHULUCANAS</t>
  </si>
  <si>
    <t>OF CORRESPONSAL BN SAN MIGUEL</t>
  </si>
  <si>
    <t>OF CORRESPONSAL BN TEMBLADERA</t>
  </si>
  <si>
    <t>OF CORRESPONSAL BN CONTUMAZA</t>
  </si>
  <si>
    <t>OF CORRESPONSAL BN CUTERVO</t>
  </si>
  <si>
    <t>OF CORRESPONSAL BN CELENDIN</t>
  </si>
  <si>
    <t>OF CORRESPONSAL BN ASCOPE</t>
  </si>
  <si>
    <t>OF CORRESPONSAL BN TAYABAMBA</t>
  </si>
  <si>
    <t>OF CORRESPONSAL BN CHONGOYAPE</t>
  </si>
  <si>
    <t>OF CORRESPONSAL BN TUCUME</t>
  </si>
  <si>
    <t>OF CORRESPONSAL BN MONSEFU</t>
  </si>
  <si>
    <t>OF CORRESPONSAL BN CANTA</t>
  </si>
  <si>
    <t>OF CORRESPONSAL BN CAJATAMBO</t>
  </si>
  <si>
    <t>OF CORRESPONSAL BN LA UNION</t>
  </si>
  <si>
    <t>OF CORRESPONSAL BN MORROPON</t>
  </si>
  <si>
    <t>OF CORRESPONSAL BN AYABACA</t>
  </si>
  <si>
    <t>OF CORRESPONSAL BN CANCHAQUE</t>
  </si>
  <si>
    <t>OF CORRESPONSAL BN SALITRAL</t>
  </si>
  <si>
    <t>OF CORRESPONSAL BN LAS LOMAS</t>
  </si>
  <si>
    <t>OF CORRESPONSAL BN MANCORA</t>
  </si>
  <si>
    <t>OF CORRESPONSAL BN EL ALTO</t>
  </si>
  <si>
    <t>OF CORRESPONSAL BN CARTAVIO</t>
  </si>
  <si>
    <t>OF CORRESPONSAL BN MORO</t>
  </si>
  <si>
    <t>AG BAMBAMARCA</t>
  </si>
  <si>
    <t>AG OLMOS</t>
  </si>
  <si>
    <t>NO VIGENTE AG MOTUPE</t>
  </si>
  <si>
    <t>NO VIGENTE AG CHAO</t>
  </si>
  <si>
    <t>NO VIGENTE AG HUAURA</t>
  </si>
  <si>
    <t>AG CHOTA</t>
  </si>
  <si>
    <t>AG SAN MARCOS</t>
  </si>
  <si>
    <t>AG TAMBO GRANDE</t>
  </si>
  <si>
    <t>AG PAITA</t>
  </si>
  <si>
    <t>AG SECHURA</t>
  </si>
  <si>
    <t>NO VIGENTE AG LAMBAYEQUE</t>
  </si>
  <si>
    <t>AG HUARAZ</t>
  </si>
  <si>
    <t>AG TARAPOTO</t>
  </si>
  <si>
    <t>AG CHACHAPOYAS</t>
  </si>
  <si>
    <t>AG ANDAHUAYLAS</t>
  </si>
  <si>
    <t>AG IQUITOS</t>
  </si>
  <si>
    <t>AG JAEN</t>
  </si>
  <si>
    <t>NO VIGENTE AG PEDRO RUIZ</t>
  </si>
  <si>
    <t>AG CASMA</t>
  </si>
  <si>
    <t>AG HUARMACA</t>
  </si>
  <si>
    <t>EOB ORGANOS</t>
  </si>
  <si>
    <t>EOB MOTUPE</t>
  </si>
  <si>
    <t>EOB SAN IGNACIO</t>
  </si>
  <si>
    <t>EOB MENDOZA</t>
  </si>
  <si>
    <t>EOB PEDRO RUIZ</t>
  </si>
  <si>
    <t>EOB SIHUAS</t>
  </si>
  <si>
    <t>AG CHULUCANAS</t>
  </si>
  <si>
    <t>AG SANTIAGO DE CHUCO</t>
  </si>
  <si>
    <t>AG TAYABAMBA</t>
  </si>
  <si>
    <t>EOB CARAZ</t>
  </si>
  <si>
    <t>EOB HUARMEY</t>
  </si>
  <si>
    <t>EOBP CELENDIN</t>
  </si>
  <si>
    <t>EOB SAN MIGUEL</t>
  </si>
  <si>
    <t>EOBP PACHACUTEC</t>
  </si>
  <si>
    <t>EOB EL CARMEN</t>
  </si>
  <si>
    <t>EOB SAN ALEJANDRO</t>
  </si>
  <si>
    <t>EOB YURIMAGUAS</t>
  </si>
  <si>
    <t>EOB JUANJUI</t>
  </si>
  <si>
    <t>EOB ÑAHUIMPUQUIO</t>
  </si>
  <si>
    <t>EOB PAZOS</t>
  </si>
  <si>
    <t>EOB IZCUCHACA</t>
  </si>
  <si>
    <t>EOBP COLCABAMBA</t>
  </si>
  <si>
    <t>EOB CHURCAMPA</t>
  </si>
  <si>
    <t>EOB PAUCARBAMBA</t>
  </si>
  <si>
    <t>EOBP CARHUAMAYO</t>
  </si>
  <si>
    <t>EOB JUNIN</t>
  </si>
  <si>
    <t>EOB CONCEPCIÓN</t>
  </si>
  <si>
    <t>AG CAMANA</t>
  </si>
  <si>
    <t>AG AREQUIPA</t>
  </si>
  <si>
    <t>AG MOLLENDO</t>
  </si>
  <si>
    <t>AG CORIRE</t>
  </si>
  <si>
    <t>AG EL PEDREGAL</t>
  </si>
  <si>
    <t>AG C.C. LA NEGRITA</t>
  </si>
  <si>
    <t>AG CAYMA</t>
  </si>
  <si>
    <t>AG LA JOYA</t>
  </si>
  <si>
    <t>AG CHIVAY</t>
  </si>
  <si>
    <t>AG COCACHACRA</t>
  </si>
  <si>
    <t>AG AVELINO CACERES</t>
  </si>
  <si>
    <t>NO VIGENTE AG SOCABAYA</t>
  </si>
  <si>
    <t>NO VIGENTE AG RIO SECO</t>
  </si>
  <si>
    <t>OF CORRESPONSAL BN APLAO</t>
  </si>
  <si>
    <t>NO VIGENTE SANTA RITA DE SIGUA</t>
  </si>
  <si>
    <t>AG CHUQUIBAMBA</t>
  </si>
  <si>
    <t>AG CUZCO</t>
  </si>
  <si>
    <t>AG JULIACA</t>
  </si>
  <si>
    <t>OF CORRESPONSAL BN OCOÑA</t>
  </si>
  <si>
    <t>OF CORRESPONSAL BN YANAOCA</t>
  </si>
  <si>
    <t>AG PUNO</t>
  </si>
  <si>
    <t>AG AYACUCHO</t>
  </si>
  <si>
    <t>AG PISAC</t>
  </si>
  <si>
    <t>AG URCOS</t>
  </si>
  <si>
    <t>AG ANTA</t>
  </si>
  <si>
    <t>AG JAVIER PRADO</t>
  </si>
  <si>
    <t>EOB AUCAYACU</t>
  </si>
  <si>
    <t>AG TACNA</t>
  </si>
  <si>
    <t>NO VIGENTE AG ILO</t>
  </si>
  <si>
    <t>AG MOQUEGUA</t>
  </si>
  <si>
    <t>AG TACNA CONO NORTE</t>
  </si>
  <si>
    <t>AG TACNA CONO SUR</t>
  </si>
  <si>
    <t>AG PAMPA INALAMBRICA</t>
  </si>
  <si>
    <t>AG LOS OLIVOS</t>
  </si>
  <si>
    <t>NO VIGENTE AG ATE</t>
  </si>
  <si>
    <t>NO VIGENTE AG CIUDAD NUEVA</t>
  </si>
  <si>
    <t>OF CORRESPONSAL BN LOCUMBA</t>
  </si>
  <si>
    <t>OF CORRESPONSAL BN TARATA</t>
  </si>
  <si>
    <t>OF CORRESPONSAL BN CANDARAVE</t>
  </si>
  <si>
    <t>OF CORRESPONSAL BN TORATA</t>
  </si>
  <si>
    <t>OF CORRESPONSAL BN OMATE</t>
  </si>
  <si>
    <t>NO VIGENTE AG CHINCHA</t>
  </si>
  <si>
    <t>NO VIGENTE AG SAN MATEO</t>
  </si>
  <si>
    <t>NO VIGENTE AG SAN JUAN DE LURI</t>
  </si>
  <si>
    <t>NO VIGENTE AG SAN JUAN MIRAFLO</t>
  </si>
  <si>
    <t>NO VIGENTE AG WILSON</t>
  </si>
  <si>
    <t>AG MANCHAY</t>
  </si>
  <si>
    <t>AG ICA</t>
  </si>
  <si>
    <t>NO VIGENTE AG LAMPA</t>
  </si>
  <si>
    <t>NO VIGENTE AG PROCERES</t>
  </si>
  <si>
    <t>AG PUERTO MALDONADO</t>
  </si>
  <si>
    <t>AG ABANCAY</t>
  </si>
  <si>
    <t>AG MOYOBAMBA</t>
  </si>
  <si>
    <t>EOBP PERENE</t>
  </si>
  <si>
    <t>EOB POZUZO</t>
  </si>
  <si>
    <t>EOB ATALAYA</t>
  </si>
  <si>
    <t>EOB PAMPA CANGALLO</t>
  </si>
  <si>
    <t>EOB HUANCARAMA</t>
  </si>
  <si>
    <t>EOB CURAHUASI</t>
  </si>
  <si>
    <t>EOB URIPA</t>
  </si>
  <si>
    <t>EOB LIMATAMBO</t>
  </si>
  <si>
    <t>EOB CHINCHERO</t>
  </si>
  <si>
    <t>EOB PAUCARTAMBO</t>
  </si>
  <si>
    <t>EOB CALCA</t>
  </si>
  <si>
    <t>EOB OCONGATE</t>
  </si>
  <si>
    <t>EOB PUQUINA</t>
  </si>
  <si>
    <t>EOB CIUDAD MUNICIPAL</t>
  </si>
  <si>
    <t>EOB SANDIA</t>
  </si>
  <si>
    <t>EOB HUANCANE</t>
  </si>
  <si>
    <t>EOB AZANGARO</t>
  </si>
  <si>
    <t>EOB CIUDAD NUEVA</t>
  </si>
  <si>
    <t>EOB AYABACA</t>
  </si>
  <si>
    <t>EOBP LIRCAY</t>
  </si>
  <si>
    <t>EOB ACOBAMBA</t>
  </si>
  <si>
    <t>EOB OCOÑA</t>
  </si>
  <si>
    <t>EOBP CERRO COLORADO</t>
  </si>
  <si>
    <t>EOB CHUGAY</t>
  </si>
  <si>
    <t>EOBP PANAO</t>
  </si>
  <si>
    <t>EOBP LA UNIÓN</t>
  </si>
  <si>
    <t>EOBP CUTERVO</t>
  </si>
  <si>
    <t>EOBP HUANCABAMBA</t>
  </si>
  <si>
    <t>EOB CANCHAQUE</t>
  </si>
  <si>
    <t>EOB MORROPON</t>
  </si>
  <si>
    <t>EOB TUCUME</t>
  </si>
  <si>
    <t>EOBP MORROPE</t>
  </si>
  <si>
    <t>EOBP CHOCOPE</t>
  </si>
  <si>
    <t>EOBP CAMPO VERDE</t>
  </si>
  <si>
    <t>EOBP TOCACHE</t>
  </si>
  <si>
    <t>EOB UCHIZA</t>
  </si>
  <si>
    <t>EOB NUEVO PROGRESO</t>
  </si>
  <si>
    <t>EOBP OTUZCO</t>
  </si>
  <si>
    <t>EOB PAUCARA</t>
  </si>
  <si>
    <t>AG CENTENARIO</t>
  </si>
  <si>
    <t>AG PAMPAS</t>
  </si>
  <si>
    <t>AG SATIPO</t>
  </si>
  <si>
    <t>OF ESPECIAL PICHANAKI</t>
  </si>
  <si>
    <t>OF ESPECIAL LA MERCED</t>
  </si>
  <si>
    <t>AG PUCALLPA</t>
  </si>
  <si>
    <t>AG ATE FC</t>
  </si>
  <si>
    <t>OF ESPECIAL HUAYCAN</t>
  </si>
  <si>
    <t>AG CONSTITUCIÓN</t>
  </si>
  <si>
    <t>AG HUÁNUCO</t>
  </si>
  <si>
    <t>AG CERRO DE PASCO</t>
  </si>
  <si>
    <t>AG CHOSICA</t>
  </si>
  <si>
    <t>AG SAN JUAN DE LURIGANCHO FC</t>
  </si>
  <si>
    <t>AG JAUJA</t>
  </si>
  <si>
    <t>AG TARMA</t>
  </si>
  <si>
    <t>AG VILLA MARIA</t>
  </si>
  <si>
    <t>AG LA OROYA</t>
  </si>
  <si>
    <t>AG VILLA EL SALVADOR</t>
  </si>
  <si>
    <t>NO VIGENTE AG LOS OLIVOS FC</t>
  </si>
  <si>
    <t>AG HUACHO</t>
  </si>
  <si>
    <t>AG SAN JUAN PROCERES</t>
  </si>
  <si>
    <t>AG VENTANILLA</t>
  </si>
  <si>
    <t>AG CARABAYLLO</t>
  </si>
  <si>
    <t>AG CHORRILLOS</t>
  </si>
  <si>
    <t>AG LURIN</t>
  </si>
  <si>
    <t>AG EL TAMBO</t>
  </si>
  <si>
    <t>AG SANTA ANITA</t>
  </si>
  <si>
    <t>NO VIGENTE AG MIRAFLORES</t>
  </si>
  <si>
    <t>AG MANCHAY FC</t>
  </si>
  <si>
    <t>AG SAN MARTIN DE PORRES</t>
  </si>
  <si>
    <t>AG AGUAYTIA</t>
  </si>
  <si>
    <t>AG CHILCA</t>
  </si>
  <si>
    <t>AG TINGO MARIA</t>
  </si>
  <si>
    <t>AG CAÑETE</t>
  </si>
  <si>
    <t>AG OXAPAMPA</t>
  </si>
  <si>
    <t>AG VILLA RICA</t>
  </si>
  <si>
    <t>AG HUANCAVELICA</t>
  </si>
  <si>
    <t>AG HUACHIPA</t>
  </si>
  <si>
    <t>AG SAN MARTIN DE PANGOA</t>
  </si>
  <si>
    <t>AG JICAMARCA</t>
  </si>
  <si>
    <t>AG CHUPACA</t>
  </si>
  <si>
    <t>OF CORRESPONSAL BN LIRCAY</t>
  </si>
  <si>
    <t>OF CORRESPONSAL BN CHURCAMPA</t>
  </si>
  <si>
    <t>OF CORRESPONSAL BN IZCUCHACA</t>
  </si>
  <si>
    <t>OF CORRESPONSAL BN COLCABAMBA</t>
  </si>
  <si>
    <t>OF CORRESPONSAL BN CONCEPCION</t>
  </si>
  <si>
    <t>OF CORRESPONSAL BN JUNIN</t>
  </si>
  <si>
    <t>OF CORRESPONSAL BN PAUCARA</t>
  </si>
  <si>
    <t>OF CORRESPONSAL BN PAUCARTAMBO</t>
  </si>
  <si>
    <t>OF CORRESPONSAL BN MATUCANA</t>
  </si>
  <si>
    <t>OF CORRESPONSAL BN MAZAMARI</t>
  </si>
  <si>
    <t>OF CORRESPONSAL BN PALCAZU</t>
  </si>
  <si>
    <t>OF CORRESPONSAL BN PERENE</t>
  </si>
  <si>
    <t>OF CORRESPONSAL BN CAMPO VERDE</t>
  </si>
  <si>
    <t>OF CORRESPONSAL BN ACOBAMBA</t>
  </si>
  <si>
    <t>AG CIUDAD CONSTITUCIÓN</t>
  </si>
  <si>
    <t>OFICINA PRINCIPAL</t>
  </si>
  <si>
    <t>SUC</t>
  </si>
  <si>
    <t>MOD</t>
  </si>
  <si>
    <t>CTA</t>
  </si>
  <si>
    <t>SCTA</t>
  </si>
  <si>
    <t>DNI</t>
  </si>
  <si>
    <t>Valida largo</t>
  </si>
  <si>
    <t>4 Remuneraciones Brutas 
(Expresado en Soles)</t>
  </si>
  <si>
    <t>Formato abono CTS V. 2.0</t>
  </si>
  <si>
    <t>PEREZ</t>
  </si>
  <si>
    <t>014021005698547003</t>
  </si>
  <si>
    <t>JUAN</t>
  </si>
  <si>
    <t>Agradeceré se pueda procesar la siguiente información.</t>
  </si>
  <si>
    <t>X</t>
  </si>
  <si>
    <t>BCRP</t>
  </si>
  <si>
    <t>98765432198</t>
  </si>
  <si>
    <t>CORPORACION CONFIANZA</t>
  </si>
  <si>
    <t>Av. San Rafael N°1258</t>
  </si>
  <si>
    <t>La Libertad</t>
  </si>
  <si>
    <t>Trujillo</t>
  </si>
  <si>
    <t>044-123456</t>
  </si>
  <si>
    <t>123</t>
  </si>
  <si>
    <t>Jorge Perez</t>
  </si>
  <si>
    <t>jorge.perez@gmail.com</t>
  </si>
  <si>
    <t>DIAZ</t>
  </si>
  <si>
    <t>MALDINI</t>
  </si>
  <si>
    <t>Soles</t>
  </si>
  <si>
    <t>035021000569874001</t>
  </si>
  <si>
    <t>326589</t>
  </si>
  <si>
    <t>98745632</t>
  </si>
  <si>
    <t>321-021-00123654-001</t>
  </si>
  <si>
    <t>65432198</t>
  </si>
  <si>
    <t>PABLO</t>
  </si>
  <si>
    <t>014021001234567002</t>
  </si>
  <si>
    <t>12345678</t>
  </si>
  <si>
    <t>Dólares</t>
  </si>
  <si>
    <t>PENAÑO</t>
  </si>
  <si>
    <t>MARISA</t>
  </si>
  <si>
    <t>ELENA</t>
  </si>
  <si>
    <t>GUMA</t>
  </si>
  <si>
    <t>HERRERA</t>
  </si>
  <si>
    <t>Retención Judicial
(porcentaje)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</si>
</sst>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#"/>
    <numFmt numFmtId="165" formatCode="0#"/>
    <numFmt numFmtId="166" formatCode="#&quot; %&quot;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6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4" fillId="5" borderId="1" xfId="0" applyFont="1" applyFill="1" applyBorder="1" applyAlignment="1" applyProtection="1">
      <alignment horizontal="center" vertical="center" wrapText="1" readingOrder="1"/>
    </xf>
    <xf numFmtId="0" fontId="4" fillId="5" borderId="1" xfId="1" applyFont="1" applyFill="1" applyBorder="1" applyAlignment="1" applyProtection="1">
      <alignment horizontal="center" vertical="center" wrapText="1" readingOrder="1"/>
    </xf>
    <xf numFmtId="0" fontId="2" fillId="2" borderId="0" xfId="0" applyFont="1" applyFill="1" applyBorder="1" applyProtection="1"/>
    <xf numFmtId="49" fontId="4" fillId="5" borderId="1" xfId="0" applyNumberFormat="1" applyFont="1" applyFill="1" applyBorder="1" applyAlignment="1" applyProtection="1">
      <alignment horizontal="center" vertical="center" textRotation="90" wrapText="1" readingOrder="1"/>
    </xf>
    <xf numFmtId="0" fontId="1" fillId="0" borderId="0" xfId="0" applyFont="1"/>
    <xf numFmtId="0" fontId="6" fillId="3" borderId="0" xfId="0" applyFont="1" applyFill="1"/>
    <xf numFmtId="0" fontId="7" fillId="3" borderId="0" xfId="0" applyFont="1" applyFill="1" applyAlignment="1">
      <alignment horizontal="right"/>
    </xf>
    <xf numFmtId="0" fontId="7" fillId="3" borderId="0" xfId="0" applyFont="1" applyFill="1" applyAlignment="1"/>
    <xf numFmtId="0" fontId="6" fillId="3" borderId="0" xfId="0" applyFont="1" applyFill="1" applyAlignment="1"/>
    <xf numFmtId="0" fontId="7" fillId="3" borderId="0" xfId="0" applyFont="1" applyFill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10" fillId="2" borderId="0" xfId="0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49" fontId="6" fillId="3" borderId="0" xfId="0" applyNumberFormat="1" applyFont="1" applyFill="1"/>
    <xf numFmtId="0" fontId="6" fillId="3" borderId="0" xfId="0" applyFont="1" applyFill="1" applyAlignment="1">
      <alignment horizontal="center"/>
    </xf>
    <xf numFmtId="164" fontId="6" fillId="3" borderId="0" xfId="0" quotePrefix="1" applyNumberFormat="1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4" fontId="7" fillId="5" borderId="1" xfId="0" applyNumberFormat="1" applyFont="1" applyFill="1" applyBorder="1"/>
    <xf numFmtId="4" fontId="6" fillId="3" borderId="0" xfId="0" applyNumberFormat="1" applyFont="1" applyFill="1" applyAlignment="1">
      <alignment horizontal="right"/>
    </xf>
    <xf numFmtId="9" fontId="6" fillId="3" borderId="0" xfId="0" applyNumberFormat="1" applyFont="1" applyFill="1" applyAlignment="1">
      <alignment horizontal="center"/>
    </xf>
    <xf numFmtId="4" fontId="6" fillId="3" borderId="0" xfId="0" applyNumberFormat="1" applyFont="1" applyFill="1"/>
    <xf numFmtId="164" fontId="6" fillId="3" borderId="0" xfId="0" applyNumberFormat="1" applyFont="1" applyFill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3" fillId="3" borderId="0" xfId="0" applyFont="1" applyFill="1"/>
    <xf numFmtId="9" fontId="12" fillId="3" borderId="0" xfId="0" applyNumberFormat="1" applyFont="1" applyFill="1" applyBorder="1" applyAlignment="1">
      <alignment horizontal="left"/>
    </xf>
    <xf numFmtId="0" fontId="7" fillId="6" borderId="0" xfId="0" applyFont="1" applyFill="1" applyAlignment="1">
      <alignment horizontal="right"/>
    </xf>
    <xf numFmtId="0" fontId="6" fillId="6" borderId="0" xfId="0" applyFont="1" applyFill="1"/>
    <xf numFmtId="0" fontId="6" fillId="6" borderId="0" xfId="0" applyFont="1" applyFill="1" applyAlignment="1"/>
    <xf numFmtId="0" fontId="9" fillId="6" borderId="0" xfId="0" applyFont="1" applyFill="1"/>
    <xf numFmtId="0" fontId="10" fillId="6" borderId="0" xfId="0" applyFont="1" applyFill="1"/>
    <xf numFmtId="0" fontId="4" fillId="6" borderId="0" xfId="1" applyFont="1" applyFill="1" applyBorder="1" applyAlignment="1" applyProtection="1">
      <alignment horizontal="center" vertical="center" wrapText="1" readingOrder="1"/>
    </xf>
    <xf numFmtId="9" fontId="10" fillId="3" borderId="0" xfId="0" applyNumberFormat="1" applyFont="1" applyFill="1" applyBorder="1" applyAlignment="1">
      <alignment horizontal="left"/>
    </xf>
    <xf numFmtId="0" fontId="2" fillId="6" borderId="0" xfId="0" applyFont="1" applyFill="1" applyAlignment="1" applyProtection="1">
      <alignment horizontal="left"/>
    </xf>
    <xf numFmtId="0" fontId="2" fillId="6" borderId="0" xfId="0" applyFont="1" applyFill="1" applyAlignment="1" applyProtection="1">
      <alignment horizontal="center"/>
    </xf>
    <xf numFmtId="4" fontId="2" fillId="6" borderId="0" xfId="0" applyNumberFormat="1" applyFont="1" applyFill="1" applyBorder="1" applyAlignment="1" applyProtection="1">
      <alignment horizontal="left"/>
    </xf>
    <xf numFmtId="0" fontId="8" fillId="7" borderId="0" xfId="0" applyFont="1" applyFill="1" applyAlignment="1">
      <alignment horizontal="center"/>
    </xf>
    <xf numFmtId="0" fontId="8" fillId="7" borderId="0" xfId="0" applyFont="1" applyFill="1" applyAlignment="1">
      <alignment horizontal="left"/>
    </xf>
    <xf numFmtId="0" fontId="9" fillId="7" borderId="0" xfId="0" applyFont="1" applyFill="1"/>
    <xf numFmtId="0" fontId="14" fillId="7" borderId="0" xfId="0" applyFont="1" applyFill="1"/>
    <xf numFmtId="49" fontId="7" fillId="3" borderId="0" xfId="0" applyNumberFormat="1" applyFont="1" applyFill="1" applyAlignment="1">
      <alignment horizontal="right"/>
    </xf>
    <xf numFmtId="0" fontId="6" fillId="3" borderId="1" xfId="0" applyFont="1" applyFill="1" applyBorder="1" applyAlignment="1" applyProtection="1">
      <alignment horizontal="center" vertical="center"/>
      <protection locked="0"/>
    </xf>
    <xf numFmtId="49" fontId="6" fillId="4" borderId="1" xfId="0" applyNumberFormat="1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Protection="1">
      <protection locked="0"/>
    </xf>
    <xf numFmtId="49" fontId="6" fillId="3" borderId="1" xfId="0" quotePrefix="1" applyNumberFormat="1" applyFont="1" applyFill="1" applyBorder="1" applyAlignment="1" applyProtection="1">
      <alignment horizontal="center"/>
      <protection locked="0"/>
    </xf>
    <xf numFmtId="4" fontId="6" fillId="3" borderId="1" xfId="0" applyNumberFormat="1" applyFont="1" applyFill="1" applyBorder="1" applyProtection="1">
      <protection locked="0"/>
    </xf>
    <xf numFmtId="4" fontId="6" fillId="3" borderId="1" xfId="0" applyNumberFormat="1" applyFont="1" applyFill="1" applyBorder="1" applyAlignment="1" applyProtection="1">
      <alignment horizontal="right"/>
      <protection locked="0"/>
    </xf>
    <xf numFmtId="165" fontId="7" fillId="5" borderId="1" xfId="0" applyNumberFormat="1" applyFont="1" applyFill="1" applyBorder="1" applyAlignment="1">
      <alignment horizontal="center" vertical="center"/>
    </xf>
    <xf numFmtId="0" fontId="6" fillId="3" borderId="1" xfId="0" quotePrefix="1" applyFont="1" applyFill="1" applyBorder="1" applyProtection="1">
      <protection locked="0"/>
    </xf>
    <xf numFmtId="166" fontId="6" fillId="3" borderId="1" xfId="0" applyNumberFormat="1" applyFont="1" applyFill="1" applyBorder="1" applyAlignment="1" applyProtection="1">
      <alignment horizontal="right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49" fontId="6" fillId="4" borderId="4" xfId="0" applyNumberFormat="1" applyFont="1" applyFill="1" applyBorder="1" applyAlignment="1" applyProtection="1">
      <alignment horizontal="left" vertical="center"/>
      <protection locked="0"/>
    </xf>
    <xf numFmtId="49" fontId="6" fillId="4" borderId="3" xfId="0" applyNumberFormat="1" applyFont="1" applyFill="1" applyBorder="1" applyAlignment="1" applyProtection="1">
      <alignment horizontal="left" vertical="center"/>
      <protection locked="0"/>
    </xf>
    <xf numFmtId="49" fontId="6" fillId="4" borderId="5" xfId="0" applyNumberFormat="1" applyFont="1" applyFill="1" applyBorder="1" applyAlignment="1" applyProtection="1">
      <alignment horizontal="left" vertical="center"/>
      <protection locked="0"/>
    </xf>
    <xf numFmtId="49" fontId="11" fillId="4" borderId="4" xfId="3" applyNumberFormat="1" applyFont="1" applyFill="1" applyBorder="1" applyAlignment="1" applyProtection="1">
      <alignment horizontal="left" vertical="center"/>
      <protection locked="0"/>
    </xf>
  </cellXfs>
  <cellStyles count="4">
    <cellStyle name="Hipervínculo" xfId="3" builtinId="8"/>
    <cellStyle name="Normal" xfId="0" builtinId="0"/>
    <cellStyle name="Normal 2" xfId="2"/>
    <cellStyle name="Normal_Hoja1" xfId="1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47625</xdr:rowOff>
    </xdr:from>
    <xdr:to>
      <xdr:col>3</xdr:col>
      <xdr:colOff>559636</xdr:colOff>
      <xdr:row>3</xdr:row>
      <xdr:rowOff>161924</xdr:rowOff>
    </xdr:to>
    <xdr:pic>
      <xdr:nvPicPr>
        <xdr:cNvPr id="2" name="Imagen 1" descr="Descripción: https://ci5.googleusercontent.com/proxy/L9ux0uGYVxzoA8tmtSQ7-WjnF1HSEI_MCadmeQviRJMccOb13Hso8XFUfJE2p1TmqckkzDgiiA_LaW42U0nHDmr9iGKXLzdo9t_VJ-NGcrn1AbZF_68_xg=s0-d-e1-ft#http://mfbbva.org/a/uploads/2013/07/financiera_confianza_logo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47625"/>
          <a:ext cx="1845511" cy="600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C769"/>
  <sheetViews>
    <sheetView tabSelected="1" topLeftCell="B1" zoomScaleNormal="100" workbookViewId="0">
      <selection activeCell="M48" sqref="M48"/>
    </sheetView>
  </sheetViews>
  <sheetFormatPr baseColWidth="10" defaultRowHeight="12.75" x14ac:dyDescent="0.2"/>
  <cols>
    <col min="1" max="1" width="11.42578125" style="6" hidden="1" customWidth="1"/>
    <col min="2" max="2" width="6.140625" style="6" customWidth="1"/>
    <col min="3" max="3" width="13.28515625" style="17" customWidth="1"/>
    <col min="4" max="4" width="14.140625" style="24" customWidth="1"/>
    <col min="5" max="8" width="15.7109375" style="6" customWidth="1"/>
    <col min="9" max="9" width="22.140625" style="6" customWidth="1"/>
    <col min="10" max="10" width="12" style="6" customWidth="1"/>
    <col min="11" max="11" width="13" style="6" bestFit="1" customWidth="1"/>
    <col min="12" max="12" width="14.7109375" style="23" customWidth="1"/>
    <col min="13" max="13" width="17.28515625" style="21" customWidth="1"/>
    <col min="14" max="14" width="11" style="22" customWidth="1"/>
    <col min="15" max="15" width="80.28515625" style="22" bestFit="1" customWidth="1"/>
    <col min="16" max="16" width="11.42578125" style="22" hidden="1" customWidth="1"/>
    <col min="17" max="17" width="11.42578125" style="6" hidden="1" customWidth="1"/>
    <col min="18" max="19" width="5.7109375" style="6" hidden="1" customWidth="1"/>
    <col min="20" max="20" width="11.42578125" style="6" hidden="1" customWidth="1"/>
    <col min="21" max="21" width="5.85546875" style="6" hidden="1" customWidth="1"/>
    <col min="22" max="22" width="4.85546875" style="6" hidden="1" customWidth="1"/>
    <col min="23" max="23" width="5.28515625" style="6" hidden="1" customWidth="1"/>
    <col min="24" max="24" width="4.5703125" style="6" hidden="1" customWidth="1"/>
    <col min="25" max="25" width="5.85546875" style="6" hidden="1" customWidth="1"/>
    <col min="26" max="28" width="11.42578125" style="6" hidden="1" customWidth="1"/>
    <col min="29" max="16384" width="11.42578125" style="6"/>
  </cols>
  <sheetData>
    <row r="1" spans="2:16" x14ac:dyDescent="0.2">
      <c r="C1" s="6"/>
      <c r="D1" s="6"/>
      <c r="L1" s="6"/>
      <c r="M1" s="6"/>
      <c r="N1" s="7" t="s">
        <v>285</v>
      </c>
      <c r="O1" s="28"/>
      <c r="P1" s="28"/>
    </row>
    <row r="2" spans="2:16" x14ac:dyDescent="0.2">
      <c r="C2" s="6"/>
      <c r="D2" s="6"/>
      <c r="L2" s="6"/>
      <c r="M2" s="6"/>
      <c r="N2" s="6"/>
      <c r="O2" s="29"/>
      <c r="P2" s="29"/>
    </row>
    <row r="3" spans="2:16" x14ac:dyDescent="0.2">
      <c r="C3" s="6"/>
      <c r="D3" s="6"/>
      <c r="L3" s="6"/>
      <c r="M3" s="6"/>
      <c r="N3" s="6"/>
      <c r="O3" s="29"/>
      <c r="P3" s="29"/>
    </row>
    <row r="4" spans="2:16" x14ac:dyDescent="0.2">
      <c r="C4" s="6"/>
      <c r="D4" s="6"/>
      <c r="L4" s="6"/>
      <c r="M4" s="6"/>
      <c r="N4" s="6"/>
      <c r="O4" s="29"/>
      <c r="P4" s="29"/>
    </row>
    <row r="5" spans="2:16" ht="16.5" customHeight="1" x14ac:dyDescent="0.2">
      <c r="B5" s="8" t="s">
        <v>29</v>
      </c>
      <c r="D5" s="8"/>
      <c r="E5" s="8"/>
      <c r="F5" s="8"/>
      <c r="K5" s="9"/>
      <c r="L5" s="7"/>
      <c r="N5" s="42" t="s">
        <v>33</v>
      </c>
      <c r="O5" s="30"/>
      <c r="P5" s="30"/>
    </row>
    <row r="6" spans="2:16" ht="13.5" customHeight="1" x14ac:dyDescent="0.2">
      <c r="B6" s="38"/>
      <c r="C6" s="39" t="s">
        <v>19</v>
      </c>
      <c r="D6" s="38"/>
      <c r="E6" s="38"/>
      <c r="F6" s="38"/>
      <c r="G6" s="40"/>
      <c r="H6" s="40"/>
      <c r="I6" s="40"/>
      <c r="J6" s="40"/>
      <c r="K6" s="40"/>
      <c r="L6" s="40"/>
      <c r="M6" s="40"/>
      <c r="N6" s="40"/>
      <c r="O6" s="31"/>
      <c r="P6" s="31"/>
    </row>
    <row r="7" spans="2:16" ht="3.75" customHeight="1" x14ac:dyDescent="0.2">
      <c r="C7" s="6"/>
      <c r="D7" s="6"/>
      <c r="L7" s="6"/>
      <c r="M7" s="6"/>
      <c r="N7" s="6"/>
      <c r="O7" s="29"/>
      <c r="P7" s="29"/>
    </row>
    <row r="8" spans="2:16" ht="14.1" customHeight="1" x14ac:dyDescent="0.2">
      <c r="B8" s="43"/>
      <c r="C8" s="10" t="s">
        <v>0</v>
      </c>
      <c r="D8" s="11"/>
      <c r="L8" s="6"/>
      <c r="M8" s="6"/>
      <c r="N8" s="6"/>
      <c r="O8" s="29"/>
      <c r="P8" s="29"/>
    </row>
    <row r="9" spans="2:16" ht="14.1" customHeight="1" x14ac:dyDescent="0.2">
      <c r="B9" s="43" t="s">
        <v>290</v>
      </c>
      <c r="C9" s="10" t="s">
        <v>1</v>
      </c>
      <c r="D9" s="11"/>
      <c r="E9" s="10" t="s">
        <v>3</v>
      </c>
      <c r="F9" s="53">
        <v>25846</v>
      </c>
      <c r="G9" s="53"/>
      <c r="L9" s="6"/>
      <c r="M9" s="6"/>
      <c r="N9" s="6"/>
      <c r="O9" s="29"/>
      <c r="P9" s="29"/>
    </row>
    <row r="10" spans="2:16" ht="14.1" customHeight="1" x14ac:dyDescent="0.2">
      <c r="B10" s="43"/>
      <c r="C10" s="10" t="s">
        <v>2</v>
      </c>
      <c r="D10" s="12"/>
      <c r="E10" s="10" t="s">
        <v>4</v>
      </c>
      <c r="F10" s="54" t="s">
        <v>291</v>
      </c>
      <c r="G10" s="54"/>
      <c r="L10" s="6"/>
      <c r="M10" s="6"/>
      <c r="N10" s="6"/>
      <c r="O10" s="29"/>
      <c r="P10" s="29"/>
    </row>
    <row r="11" spans="2:16" ht="6.75" customHeight="1" x14ac:dyDescent="0.2">
      <c r="C11" s="6"/>
      <c r="D11" s="11"/>
      <c r="E11" s="11"/>
      <c r="L11" s="6"/>
      <c r="M11" s="6"/>
      <c r="N11" s="6"/>
      <c r="O11" s="29"/>
      <c r="P11" s="29"/>
    </row>
    <row r="12" spans="2:16" x14ac:dyDescent="0.2">
      <c r="B12" s="6" t="s">
        <v>6</v>
      </c>
      <c r="C12" s="6"/>
      <c r="D12" s="6"/>
      <c r="L12" s="6"/>
      <c r="M12" s="6"/>
      <c r="N12" s="6"/>
      <c r="O12" s="29"/>
      <c r="P12" s="29"/>
    </row>
    <row r="13" spans="2:16" x14ac:dyDescent="0.2">
      <c r="B13" s="10" t="s">
        <v>5</v>
      </c>
      <c r="C13" s="6"/>
      <c r="D13" s="6"/>
      <c r="L13" s="6"/>
      <c r="M13" s="6"/>
      <c r="N13" s="6"/>
      <c r="O13" s="29"/>
      <c r="P13" s="29"/>
    </row>
    <row r="14" spans="2:16" x14ac:dyDescent="0.2">
      <c r="B14" s="6" t="s">
        <v>7</v>
      </c>
      <c r="C14" s="6"/>
      <c r="D14" s="6"/>
      <c r="L14" s="6"/>
      <c r="M14" s="6"/>
      <c r="N14" s="6"/>
      <c r="O14" s="29"/>
      <c r="P14" s="29"/>
    </row>
    <row r="15" spans="2:16" ht="18" customHeight="1" x14ac:dyDescent="0.2">
      <c r="B15" s="6" t="s">
        <v>289</v>
      </c>
      <c r="C15" s="6"/>
      <c r="D15" s="6"/>
      <c r="L15" s="6"/>
      <c r="M15" s="6"/>
      <c r="N15" s="6"/>
      <c r="O15" s="29"/>
      <c r="P15" s="29"/>
    </row>
    <row r="16" spans="2:16" x14ac:dyDescent="0.2">
      <c r="B16" s="13" t="s">
        <v>31</v>
      </c>
      <c r="C16" s="6"/>
      <c r="D16" s="6"/>
      <c r="L16" s="6"/>
      <c r="M16" s="6"/>
      <c r="N16" s="6"/>
      <c r="O16" s="29"/>
      <c r="P16" s="29"/>
    </row>
    <row r="17" spans="3:16" ht="6" customHeight="1" x14ac:dyDescent="0.2">
      <c r="C17" s="6"/>
      <c r="D17" s="6"/>
      <c r="L17" s="6"/>
      <c r="M17" s="6"/>
      <c r="N17" s="6"/>
      <c r="O17" s="29"/>
      <c r="P17" s="29"/>
    </row>
    <row r="18" spans="3:16" ht="14.1" customHeight="1" x14ac:dyDescent="0.2">
      <c r="C18" s="6"/>
      <c r="D18" s="7" t="s">
        <v>8</v>
      </c>
      <c r="E18" s="55" t="s">
        <v>292</v>
      </c>
      <c r="F18" s="57"/>
      <c r="L18" s="6"/>
      <c r="M18" s="6"/>
      <c r="N18" s="6"/>
      <c r="O18" s="29"/>
      <c r="P18" s="29"/>
    </row>
    <row r="19" spans="3:16" ht="2.1" customHeight="1" x14ac:dyDescent="0.2">
      <c r="C19" s="6"/>
      <c r="D19" s="7"/>
      <c r="L19" s="6"/>
      <c r="M19" s="6"/>
      <c r="N19" s="6"/>
      <c r="O19" s="29"/>
      <c r="P19" s="29"/>
    </row>
    <row r="20" spans="3:16" ht="14.1" customHeight="1" x14ac:dyDescent="0.2">
      <c r="C20" s="6"/>
      <c r="D20" s="7" t="s">
        <v>9</v>
      </c>
      <c r="E20" s="55" t="s">
        <v>293</v>
      </c>
      <c r="F20" s="56"/>
      <c r="G20" s="56"/>
      <c r="H20" s="56"/>
      <c r="I20" s="57"/>
      <c r="J20" s="14"/>
      <c r="K20" s="12"/>
      <c r="L20" s="6"/>
      <c r="M20" s="6"/>
      <c r="N20" s="6"/>
      <c r="O20" s="29"/>
      <c r="P20" s="29"/>
    </row>
    <row r="21" spans="3:16" ht="2.1" customHeight="1" x14ac:dyDescent="0.2">
      <c r="C21" s="6"/>
      <c r="D21" s="7"/>
      <c r="L21" s="6"/>
      <c r="M21" s="6"/>
      <c r="N21" s="6"/>
      <c r="O21" s="29"/>
      <c r="P21" s="29"/>
    </row>
    <row r="22" spans="3:16" ht="14.1" customHeight="1" x14ac:dyDescent="0.2">
      <c r="C22" s="6"/>
      <c r="D22" s="7" t="s">
        <v>10</v>
      </c>
      <c r="E22" s="55" t="s">
        <v>294</v>
      </c>
      <c r="F22" s="56"/>
      <c r="G22" s="56"/>
      <c r="H22" s="56"/>
      <c r="I22" s="56"/>
      <c r="J22" s="56"/>
      <c r="K22" s="56"/>
      <c r="L22" s="57"/>
      <c r="M22" s="6"/>
      <c r="N22" s="6"/>
      <c r="O22" s="29"/>
      <c r="P22" s="29"/>
    </row>
    <row r="23" spans="3:16" ht="2.1" customHeight="1" x14ac:dyDescent="0.2">
      <c r="C23" s="6"/>
      <c r="D23" s="7"/>
      <c r="L23" s="6"/>
      <c r="M23" s="6"/>
      <c r="N23" s="6"/>
      <c r="O23" s="29"/>
      <c r="P23" s="29"/>
    </row>
    <row r="24" spans="3:16" ht="14.1" customHeight="1" x14ac:dyDescent="0.2">
      <c r="C24" s="6"/>
      <c r="D24" s="7" t="s">
        <v>11</v>
      </c>
      <c r="E24" s="55" t="s">
        <v>295</v>
      </c>
      <c r="F24" s="56"/>
      <c r="G24" s="56"/>
      <c r="H24" s="57"/>
      <c r="L24" s="6"/>
      <c r="M24" s="6"/>
      <c r="N24" s="6"/>
      <c r="O24" s="29"/>
      <c r="P24" s="29"/>
    </row>
    <row r="25" spans="3:16" ht="2.1" customHeight="1" x14ac:dyDescent="0.2">
      <c r="C25" s="6"/>
      <c r="D25" s="7"/>
      <c r="E25" s="15"/>
      <c r="F25" s="15"/>
      <c r="G25" s="15"/>
      <c r="H25" s="15"/>
      <c r="L25" s="6"/>
      <c r="M25" s="6"/>
      <c r="N25" s="6"/>
      <c r="O25" s="29"/>
      <c r="P25" s="29"/>
    </row>
    <row r="26" spans="3:16" ht="14.1" customHeight="1" x14ac:dyDescent="0.2">
      <c r="C26" s="6"/>
      <c r="D26" s="7" t="s">
        <v>12</v>
      </c>
      <c r="E26" s="55" t="s">
        <v>296</v>
      </c>
      <c r="F26" s="56"/>
      <c r="G26" s="56"/>
      <c r="H26" s="57"/>
      <c r="L26" s="6"/>
      <c r="M26" s="6"/>
      <c r="N26" s="6"/>
      <c r="O26" s="29"/>
      <c r="P26" s="29"/>
    </row>
    <row r="27" spans="3:16" ht="2.1" customHeight="1" x14ac:dyDescent="0.2">
      <c r="C27" s="6"/>
      <c r="D27" s="7"/>
      <c r="E27" s="15"/>
      <c r="F27" s="15"/>
      <c r="G27" s="15"/>
      <c r="H27" s="15"/>
      <c r="L27" s="6"/>
      <c r="M27" s="6"/>
      <c r="N27" s="6"/>
      <c r="O27" s="29"/>
      <c r="P27" s="29"/>
    </row>
    <row r="28" spans="3:16" ht="14.1" customHeight="1" x14ac:dyDescent="0.2">
      <c r="C28" s="6"/>
      <c r="D28" s="7" t="s">
        <v>13</v>
      </c>
      <c r="E28" s="55" t="s">
        <v>296</v>
      </c>
      <c r="F28" s="56"/>
      <c r="G28" s="56"/>
      <c r="H28" s="57"/>
      <c r="L28" s="6"/>
      <c r="M28" s="6"/>
      <c r="N28" s="6"/>
      <c r="O28" s="29"/>
      <c r="P28" s="29"/>
    </row>
    <row r="29" spans="3:16" ht="2.1" customHeight="1" x14ac:dyDescent="0.2">
      <c r="C29" s="6"/>
      <c r="D29" s="7"/>
      <c r="L29" s="6"/>
      <c r="M29" s="6"/>
      <c r="N29" s="6"/>
      <c r="O29" s="29"/>
      <c r="P29" s="29"/>
    </row>
    <row r="30" spans="3:16" ht="14.1" customHeight="1" x14ac:dyDescent="0.2">
      <c r="C30" s="6"/>
      <c r="D30" s="7" t="s">
        <v>14</v>
      </c>
      <c r="E30" s="55" t="s">
        <v>297</v>
      </c>
      <c r="F30" s="57"/>
      <c r="L30" s="6"/>
      <c r="M30" s="6"/>
      <c r="N30" s="6"/>
      <c r="O30" s="29"/>
      <c r="P30" s="29"/>
    </row>
    <row r="31" spans="3:16" ht="2.1" customHeight="1" x14ac:dyDescent="0.2">
      <c r="C31" s="6"/>
      <c r="D31" s="7"/>
      <c r="L31" s="6"/>
      <c r="M31" s="6"/>
      <c r="N31" s="6"/>
      <c r="O31" s="29"/>
      <c r="P31" s="29"/>
    </row>
    <row r="32" spans="3:16" ht="14.1" customHeight="1" x14ac:dyDescent="0.2">
      <c r="C32" s="6"/>
      <c r="D32" s="7" t="s">
        <v>15</v>
      </c>
      <c r="E32" s="44" t="s">
        <v>298</v>
      </c>
      <c r="L32" s="6"/>
      <c r="M32" s="6"/>
      <c r="N32" s="6"/>
      <c r="O32" s="29"/>
      <c r="P32" s="29"/>
    </row>
    <row r="33" spans="1:29" ht="2.1" customHeight="1" x14ac:dyDescent="0.2">
      <c r="C33" s="6"/>
      <c r="D33" s="7"/>
      <c r="L33" s="6"/>
      <c r="M33" s="6"/>
      <c r="N33" s="6"/>
      <c r="O33" s="29"/>
      <c r="P33" s="29"/>
    </row>
    <row r="34" spans="1:29" ht="14.1" customHeight="1" x14ac:dyDescent="0.2">
      <c r="C34" s="6"/>
      <c r="D34" s="7" t="s">
        <v>16</v>
      </c>
      <c r="E34" s="55" t="s">
        <v>299</v>
      </c>
      <c r="F34" s="56"/>
      <c r="G34" s="56"/>
      <c r="H34" s="56"/>
      <c r="I34" s="57"/>
      <c r="J34" s="14"/>
      <c r="K34" s="12"/>
      <c r="L34" s="6"/>
      <c r="M34" s="6"/>
      <c r="N34" s="6"/>
      <c r="O34" s="29"/>
      <c r="P34" s="29"/>
    </row>
    <row r="35" spans="1:29" ht="2.1" customHeight="1" x14ac:dyDescent="0.2">
      <c r="C35" s="6"/>
      <c r="D35" s="7"/>
      <c r="E35" s="16"/>
      <c r="L35" s="6"/>
      <c r="M35" s="6"/>
      <c r="N35" s="6"/>
      <c r="O35" s="29"/>
      <c r="P35" s="29"/>
    </row>
    <row r="36" spans="1:29" ht="14.1" customHeight="1" x14ac:dyDescent="0.2">
      <c r="C36" s="6"/>
      <c r="D36" s="7" t="s">
        <v>17</v>
      </c>
      <c r="E36" s="58" t="s">
        <v>300</v>
      </c>
      <c r="F36" s="56"/>
      <c r="G36" s="56"/>
      <c r="H36" s="57"/>
      <c r="L36" s="6"/>
      <c r="M36" s="6"/>
      <c r="N36" s="6"/>
      <c r="O36" s="29"/>
      <c r="P36" s="29"/>
    </row>
    <row r="37" spans="1:29" ht="11.25" customHeight="1" x14ac:dyDescent="0.2">
      <c r="C37" s="26" t="s">
        <v>18</v>
      </c>
      <c r="D37" s="6"/>
      <c r="L37" s="6"/>
      <c r="M37" s="6"/>
      <c r="N37" s="6"/>
      <c r="O37" s="29"/>
      <c r="P37" s="29"/>
    </row>
    <row r="38" spans="1:29" x14ac:dyDescent="0.2">
      <c r="B38" s="41" t="s">
        <v>28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32"/>
      <c r="P38" s="32"/>
      <c r="Z38" s="29"/>
      <c r="AA38" s="29"/>
      <c r="AB38" s="29"/>
      <c r="AC38" s="29"/>
    </row>
    <row r="39" spans="1:29" ht="4.5" customHeight="1" x14ac:dyDescent="0.2">
      <c r="C39" s="6"/>
      <c r="D39" s="6"/>
      <c r="L39" s="6"/>
      <c r="M39" s="6"/>
      <c r="N39" s="6"/>
      <c r="O39" s="29"/>
      <c r="P39" s="29"/>
      <c r="Z39" s="29"/>
      <c r="AA39" s="29"/>
      <c r="AB39" s="29"/>
      <c r="AC39" s="29"/>
    </row>
    <row r="40" spans="1:29" ht="39" x14ac:dyDescent="0.2">
      <c r="B40" s="4" t="s">
        <v>35</v>
      </c>
      <c r="C40" s="1" t="s">
        <v>24</v>
      </c>
      <c r="D40" s="1" t="s">
        <v>23</v>
      </c>
      <c r="E40" s="1" t="s">
        <v>21</v>
      </c>
      <c r="F40" s="1" t="s">
        <v>22</v>
      </c>
      <c r="G40" s="1" t="s">
        <v>25</v>
      </c>
      <c r="H40" s="1" t="s">
        <v>26</v>
      </c>
      <c r="I40" s="1" t="s">
        <v>27</v>
      </c>
      <c r="J40" s="1" t="s">
        <v>34</v>
      </c>
      <c r="K40" s="1" t="s">
        <v>30</v>
      </c>
      <c r="L40" s="1" t="s">
        <v>20</v>
      </c>
      <c r="M40" s="1" t="s">
        <v>284</v>
      </c>
      <c r="N40" s="2" t="s">
        <v>318</v>
      </c>
      <c r="O40" s="33"/>
      <c r="P40" s="33"/>
      <c r="Q40" s="29"/>
      <c r="R40" s="29"/>
      <c r="S40" s="29"/>
      <c r="T40" s="29"/>
      <c r="U40" s="29"/>
      <c r="V40" s="35" t="s">
        <v>278</v>
      </c>
      <c r="W40" s="36" t="s">
        <v>279</v>
      </c>
      <c r="X40" s="36" t="s">
        <v>280</v>
      </c>
      <c r="Y40" s="36" t="s">
        <v>281</v>
      </c>
      <c r="Z40" s="36" t="s">
        <v>282</v>
      </c>
      <c r="AA40" s="36" t="s">
        <v>283</v>
      </c>
      <c r="AB40" s="29"/>
      <c r="AC40" s="29"/>
    </row>
    <row r="41" spans="1:29" x14ac:dyDescent="0.2">
      <c r="A41" s="3">
        <f>COUNTA(C41:E41,G41,I41,K41:L41)</f>
        <v>7</v>
      </c>
      <c r="B41" s="50" t="str">
        <f>IF(A41=0,"",IF(J41="cuenta errada","Errado",IF(A41&lt;7,"Errado",IF(LEN(Z41)&gt;2,"Errado","OK"))))</f>
        <v>OK</v>
      </c>
      <c r="C41" s="45" t="s">
        <v>282</v>
      </c>
      <c r="D41" s="47" t="s">
        <v>311</v>
      </c>
      <c r="E41" s="51" t="s">
        <v>286</v>
      </c>
      <c r="F41" s="46" t="s">
        <v>286</v>
      </c>
      <c r="G41" s="46" t="s">
        <v>288</v>
      </c>
      <c r="H41" s="46"/>
      <c r="I41" s="47" t="s">
        <v>287</v>
      </c>
      <c r="J41" s="25" t="str">
        <f>IF(COUNTA(I41)=0,"",IF(LEN(I41)=18,IF(SUM(V41:Y41)=4,"Conforme","cuenta errada"),"cuenta errada"))</f>
        <v>Conforme</v>
      </c>
      <c r="K41" s="46" t="s">
        <v>312</v>
      </c>
      <c r="L41" s="48">
        <v>982</v>
      </c>
      <c r="M41" s="49"/>
      <c r="N41" s="52">
        <v>25</v>
      </c>
      <c r="O41" s="27" t="str">
        <f>IF(LEN(C41)&gt;0,P41&amp;"  "&amp;Q41,"")</f>
        <v xml:space="preserve">  </v>
      </c>
      <c r="P41" s="34" t="str">
        <f>IF(LEN(C41&gt;0),IF(LEN(D41)=0,"Ingrese el número de DNI",IF(LEN(E41)=0,"Ingrese el apellido paterno",IF(LEN(G41)=0,"Ingrese el nombre",IF(LEN(I41)=0,"Ingrese el número de cuenta de CTS",IF(LEN(K41)=0,"Ingrese la moneda de abono",IF(LEN(L41)=0,"Ingrese el importe a abonar","")))))))</f>
        <v/>
      </c>
      <c r="Q41" s="37" t="str">
        <f>IF(LEN(I41)&gt;0,IF(OR(LEN(Z41)&gt;0,LEN(AA41)&gt;0,LEN(AB41))=TRUE,Z41&amp;" / "&amp;AA41&amp;" / "&amp;AB41,""),"")</f>
        <v/>
      </c>
      <c r="R41" s="32" t="str">
        <f>LEFT(I41,3)</f>
        <v>014</v>
      </c>
      <c r="S41" s="32" t="str">
        <f>MID(I41,4,3)</f>
        <v>021</v>
      </c>
      <c r="T41" s="32" t="str">
        <f>MID(I41,7,9)</f>
        <v>005698547</v>
      </c>
      <c r="U41" s="32" t="str">
        <f>MID(I41,16,3)</f>
        <v>003</v>
      </c>
      <c r="V41" s="32">
        <f>IF(IFERROR(VLOOKUP(VALUE(R41),Hoja1!$A$1:$A$242,1,0),0)=0,0,1)</f>
        <v>1</v>
      </c>
      <c r="W41" s="32">
        <f>IF(IFERROR(VALUE(S41),0)=21,1,0)</f>
        <v>1</v>
      </c>
      <c r="X41" s="32">
        <f>IF(IFERROR(VALUE(T41),0)&gt;100000,1,0)</f>
        <v>1</v>
      </c>
      <c r="Y41" s="32">
        <f>IF(IFERROR(VALUE(U41),0)&gt;0,1,0)</f>
        <v>1</v>
      </c>
      <c r="Z41" s="32" t="str">
        <f>IF(C41="DNI",IF(LEN(D41)=8,"","DNI errado (deben ser 8 dígitos)"),IF(C41="RUC",IF(LEN(D41)=11,"","RUC errado (deben ser 11 dígitos)"),IF(C41="Pasaporte",IF(LEN(D41)=12,"","Pasaporte errado (deben ser 12 dígitos)"),IF(C41="Carné de extranjería",IF(LEN(D41)=12,"","Carné de extranjería errado (deben ser 12 dígitos)"),IF(LEN(D41)=0,"")))))</f>
        <v/>
      </c>
      <c r="AA41" s="32" t="str">
        <f>IF(LEN(I41)=18,"","La cuenta debe tener 18 dígitos y no contener guiones o espacios en blanco")</f>
        <v/>
      </c>
      <c r="AB41" s="32" t="str">
        <f>IFERROR(IF(VALUE(U41)=0,"La cuenta no puede terminar en cero (0)",""),"")</f>
        <v/>
      </c>
      <c r="AC41" s="29"/>
    </row>
    <row r="42" spans="1:29" x14ac:dyDescent="0.2">
      <c r="A42" s="3">
        <f t="shared" ref="A42:A48" si="0">COUNTA(C42:E42,G42,I42,K42:L42)</f>
        <v>7</v>
      </c>
      <c r="B42" s="50" t="str">
        <f t="shared" ref="B42:B48" si="1">IF(A42=0,"",IF(J42="cuenta errada","Errado",IF(A42&lt;7,"Errado",IF(LEN(Z42)&gt;2,"Errado","OK"))))</f>
        <v>Errado</v>
      </c>
      <c r="C42" s="45" t="s">
        <v>282</v>
      </c>
      <c r="D42" s="47" t="s">
        <v>305</v>
      </c>
      <c r="E42" s="51" t="s">
        <v>302</v>
      </c>
      <c r="F42" s="46" t="s">
        <v>313</v>
      </c>
      <c r="G42" s="46" t="s">
        <v>314</v>
      </c>
      <c r="H42" s="46" t="s">
        <v>315</v>
      </c>
      <c r="I42" s="47" t="s">
        <v>304</v>
      </c>
      <c r="J42" s="25" t="str">
        <f t="shared" ref="J42:J48" si="2">IF(COUNTA(I42)=0,"",IF(LEN(I42)=18,IF(SUM(V42:Y42)=4,"Conforme","cuenta errada"),"cuenta errada"))</f>
        <v>Conforme</v>
      </c>
      <c r="K42" s="46" t="s">
        <v>303</v>
      </c>
      <c r="L42" s="48">
        <v>1690.25</v>
      </c>
      <c r="M42" s="49"/>
      <c r="N42" s="52">
        <v>0</v>
      </c>
      <c r="O42" s="27" t="str">
        <f t="shared" ref="O42:O48" si="3">IF(LEN(C42)&gt;0,P42&amp;"  "&amp;Q42,"")</f>
        <v xml:space="preserve">  DNI errado (deben ser 8 dígitos) /  / </v>
      </c>
      <c r="P42" s="34" t="str">
        <f t="shared" ref="P42:P48" si="4">IF(LEN(C42&gt;0),IF(LEN(D42)=0,"Ingrese el número de DNI",IF(LEN(E42)=0,"Ingrese el apellido paterno",IF(LEN(G42)=0,"Ingrese el nombre",IF(LEN(I42)=0,"Ingrese el número de cuenta de CTS",IF(LEN(K42)=0,"Ingrese la moneda de abono",IF(LEN(L42)=0,"Ingrese el importe a abonar","")))))))</f>
        <v/>
      </c>
      <c r="Q42" s="37" t="str">
        <f t="shared" ref="Q42:Q48" si="5">IF(LEN(I42)&gt;0,IF(OR(LEN(Z42)&gt;0,LEN(AA42)&gt;0,LEN(AB42))=TRUE,Z42&amp;" / "&amp;AA42&amp;" / "&amp;AB42,""),"")</f>
        <v xml:space="preserve">DNI errado (deben ser 8 dígitos) /  / </v>
      </c>
      <c r="R42" s="32" t="str">
        <f t="shared" ref="R42:R48" si="6">LEFT(I42,3)</f>
        <v>035</v>
      </c>
      <c r="S42" s="32" t="str">
        <f t="shared" ref="S42:S48" si="7">MID(I42,4,3)</f>
        <v>021</v>
      </c>
      <c r="T42" s="32" t="str">
        <f t="shared" ref="T42:T48" si="8">MID(I42,7,9)</f>
        <v>000569874</v>
      </c>
      <c r="U42" s="32" t="str">
        <f t="shared" ref="U42:U48" si="9">MID(I42,16,3)</f>
        <v>001</v>
      </c>
      <c r="V42" s="32">
        <f>IF(IFERROR(VLOOKUP(VALUE(R42),Hoja1!$A$1:$A$242,1,0),0)=0,0,1)</f>
        <v>1</v>
      </c>
      <c r="W42" s="32">
        <f t="shared" ref="W42:W48" si="10">IF(IFERROR(VALUE(S42),0)=21,1,0)</f>
        <v>1</v>
      </c>
      <c r="X42" s="32">
        <f t="shared" ref="X42:X48" si="11">IF(IFERROR(VALUE(T42),0)&gt;100000,1,0)</f>
        <v>1</v>
      </c>
      <c r="Y42" s="32">
        <f t="shared" ref="Y42:Y48" si="12">IF(IFERROR(VALUE(U42),0)&gt;0,1,0)</f>
        <v>1</v>
      </c>
      <c r="Z42" s="32" t="str">
        <f t="shared" ref="Z42:Z48" si="13">IF(C42="DNI",IF(LEN(D42)=8,"","DNI errado (deben ser 8 dígitos)"),IF(C42="RUC",IF(LEN(D42)=11,"","RUC errado (deben ser 11 dígitos)"),IF(C42="Pasaporte",IF(LEN(D42)=12,"","Pasaporte errado (deben ser 12 dígitos)"),IF(C42="Carné de extranjería",IF(LEN(D42)=12,"","Carné de extranjería errado (deben ser 12 dígitos)"),IF(LEN(D42)=0,"")))))</f>
        <v>DNI errado (deben ser 8 dígitos)</v>
      </c>
      <c r="AA42" s="32" t="str">
        <f t="shared" ref="AA42:AA48" si="14">IF(LEN(I42)=18,"","La cuenta debe tener 18 dígitos y no contener guiones o espacios en blanco")</f>
        <v/>
      </c>
      <c r="AB42" s="32" t="str">
        <f t="shared" ref="AB42:AB48" si="15">IFERROR(IF(VALUE(U42)=0,"La cuenta no puede terminar en cero (0)",""),"")</f>
        <v/>
      </c>
      <c r="AC42" s="29"/>
    </row>
    <row r="43" spans="1:29" x14ac:dyDescent="0.2">
      <c r="A43" s="3">
        <f t="shared" si="0"/>
        <v>7</v>
      </c>
      <c r="B43" s="50" t="str">
        <f t="shared" si="1"/>
        <v>Errado</v>
      </c>
      <c r="C43" s="45" t="s">
        <v>282</v>
      </c>
      <c r="D43" s="47" t="s">
        <v>306</v>
      </c>
      <c r="E43" s="51" t="s">
        <v>316</v>
      </c>
      <c r="F43" s="46" t="s">
        <v>286</v>
      </c>
      <c r="G43" s="46" t="s">
        <v>309</v>
      </c>
      <c r="H43" s="46"/>
      <c r="I43" s="47" t="s">
        <v>307</v>
      </c>
      <c r="J43" s="25" t="str">
        <f t="shared" si="2"/>
        <v>cuenta errada</v>
      </c>
      <c r="K43" s="46" t="s">
        <v>303</v>
      </c>
      <c r="L43" s="48">
        <v>2654.2</v>
      </c>
      <c r="M43" s="49"/>
      <c r="N43" s="52">
        <v>10</v>
      </c>
      <c r="O43" s="27" t="str">
        <f t="shared" si="3"/>
        <v xml:space="preserve">   / La cuenta debe tener 18 dígitos y no contener guiones o espacios en blanco / </v>
      </c>
      <c r="P43" s="34" t="str">
        <f t="shared" si="4"/>
        <v/>
      </c>
      <c r="Q43" s="37" t="str">
        <f t="shared" si="5"/>
        <v xml:space="preserve"> / La cuenta debe tener 18 dígitos y no contener guiones o espacios en blanco / </v>
      </c>
      <c r="R43" s="32" t="str">
        <f t="shared" si="6"/>
        <v>321</v>
      </c>
      <c r="S43" s="32" t="str">
        <f t="shared" si="7"/>
        <v>-02</v>
      </c>
      <c r="T43" s="32" t="str">
        <f t="shared" si="8"/>
        <v>1-0012365</v>
      </c>
      <c r="U43" s="32" t="str">
        <f t="shared" si="9"/>
        <v>4-0</v>
      </c>
      <c r="V43" s="32">
        <f>IF(IFERROR(VLOOKUP(VALUE(R43),Hoja1!$A$1:$A$242,1,0),0)=0,0,1)</f>
        <v>1</v>
      </c>
      <c r="W43" s="32">
        <f t="shared" si="10"/>
        <v>0</v>
      </c>
      <c r="X43" s="32">
        <f t="shared" si="11"/>
        <v>0</v>
      </c>
      <c r="Y43" s="32">
        <f t="shared" si="12"/>
        <v>0</v>
      </c>
      <c r="Z43" s="32" t="str">
        <f t="shared" si="13"/>
        <v/>
      </c>
      <c r="AA43" s="32" t="str">
        <f t="shared" si="14"/>
        <v>La cuenta debe tener 18 dígitos y no contener guiones o espacios en blanco</v>
      </c>
      <c r="AB43" s="32" t="str">
        <f t="shared" si="15"/>
        <v/>
      </c>
      <c r="AC43" s="29"/>
    </row>
    <row r="44" spans="1:29" x14ac:dyDescent="0.2">
      <c r="A44" s="3">
        <f t="shared" si="0"/>
        <v>6</v>
      </c>
      <c r="B44" s="50" t="str">
        <f t="shared" si="1"/>
        <v>Errado</v>
      </c>
      <c r="C44" s="45" t="s">
        <v>282</v>
      </c>
      <c r="D44" s="47" t="s">
        <v>308</v>
      </c>
      <c r="E44" s="51" t="s">
        <v>317</v>
      </c>
      <c r="F44" s="46" t="s">
        <v>301</v>
      </c>
      <c r="G44" s="46"/>
      <c r="H44" s="46"/>
      <c r="I44" s="47" t="s">
        <v>310</v>
      </c>
      <c r="J44" s="25" t="str">
        <f t="shared" si="2"/>
        <v>Conforme</v>
      </c>
      <c r="K44" s="46" t="s">
        <v>303</v>
      </c>
      <c r="L44" s="48">
        <v>1000</v>
      </c>
      <c r="M44" s="49"/>
      <c r="N44" s="52">
        <v>0</v>
      </c>
      <c r="O44" s="27" t="str">
        <f t="shared" si="3"/>
        <v xml:space="preserve">Ingrese el nombre  </v>
      </c>
      <c r="P44" s="34" t="str">
        <f t="shared" si="4"/>
        <v>Ingrese el nombre</v>
      </c>
      <c r="Q44" s="37" t="str">
        <f t="shared" si="5"/>
        <v/>
      </c>
      <c r="R44" s="32" t="str">
        <f t="shared" si="6"/>
        <v>014</v>
      </c>
      <c r="S44" s="32" t="str">
        <f t="shared" si="7"/>
        <v>021</v>
      </c>
      <c r="T44" s="32" t="str">
        <f t="shared" si="8"/>
        <v>001234567</v>
      </c>
      <c r="U44" s="32" t="str">
        <f t="shared" si="9"/>
        <v>002</v>
      </c>
      <c r="V44" s="32">
        <f>IF(IFERROR(VLOOKUP(VALUE(R44),Hoja1!$A$1:$A$242,1,0),0)=0,0,1)</f>
        <v>1</v>
      </c>
      <c r="W44" s="32">
        <f t="shared" si="10"/>
        <v>1</v>
      </c>
      <c r="X44" s="32">
        <f t="shared" si="11"/>
        <v>1</v>
      </c>
      <c r="Y44" s="32">
        <f t="shared" si="12"/>
        <v>1</v>
      </c>
      <c r="Z44" s="32" t="str">
        <f t="shared" si="13"/>
        <v/>
      </c>
      <c r="AA44" s="32" t="str">
        <f t="shared" si="14"/>
        <v/>
      </c>
      <c r="AB44" s="32" t="str">
        <f t="shared" si="15"/>
        <v/>
      </c>
      <c r="AC44" s="29"/>
    </row>
    <row r="45" spans="1:29" x14ac:dyDescent="0.2">
      <c r="A45" s="3">
        <f t="shared" si="0"/>
        <v>0</v>
      </c>
      <c r="B45" s="50" t="str">
        <f t="shared" si="1"/>
        <v/>
      </c>
      <c r="C45" s="45"/>
      <c r="D45" s="47"/>
      <c r="E45" s="51"/>
      <c r="F45" s="46"/>
      <c r="G45" s="46"/>
      <c r="H45" s="46"/>
      <c r="I45" s="47"/>
      <c r="J45" s="25" t="str">
        <f t="shared" si="2"/>
        <v/>
      </c>
      <c r="K45" s="46"/>
      <c r="L45" s="48"/>
      <c r="M45" s="49"/>
      <c r="N45" s="52"/>
      <c r="O45" s="27" t="str">
        <f t="shared" si="3"/>
        <v/>
      </c>
      <c r="P45" s="34" t="str">
        <f t="shared" si="4"/>
        <v>Ingrese el número de DNI</v>
      </c>
      <c r="Q45" s="37" t="str">
        <f t="shared" si="5"/>
        <v/>
      </c>
      <c r="R45" s="32" t="str">
        <f t="shared" si="6"/>
        <v/>
      </c>
      <c r="S45" s="32" t="str">
        <f t="shared" si="7"/>
        <v/>
      </c>
      <c r="T45" s="32" t="str">
        <f t="shared" si="8"/>
        <v/>
      </c>
      <c r="U45" s="32" t="str">
        <f t="shared" si="9"/>
        <v/>
      </c>
      <c r="V45" s="32">
        <f>IF(IFERROR(VLOOKUP(VALUE(R45),Hoja1!$A$1:$A$242,1,0),0)=0,0,1)</f>
        <v>0</v>
      </c>
      <c r="W45" s="32">
        <f t="shared" si="10"/>
        <v>0</v>
      </c>
      <c r="X45" s="32">
        <f t="shared" si="11"/>
        <v>0</v>
      </c>
      <c r="Y45" s="32">
        <f t="shared" si="12"/>
        <v>0</v>
      </c>
      <c r="Z45" s="32" t="str">
        <f t="shared" si="13"/>
        <v/>
      </c>
      <c r="AA45" s="32" t="str">
        <f t="shared" si="14"/>
        <v>La cuenta debe tener 18 dígitos y no contener guiones o espacios en blanco</v>
      </c>
      <c r="AB45" s="32" t="str">
        <f t="shared" si="15"/>
        <v/>
      </c>
      <c r="AC45" s="29"/>
    </row>
    <row r="46" spans="1:29" x14ac:dyDescent="0.2">
      <c r="A46" s="3">
        <f t="shared" si="0"/>
        <v>0</v>
      </c>
      <c r="B46" s="50" t="str">
        <f t="shared" si="1"/>
        <v/>
      </c>
      <c r="C46" s="45"/>
      <c r="D46" s="47"/>
      <c r="E46" s="51"/>
      <c r="F46" s="46"/>
      <c r="G46" s="46"/>
      <c r="H46" s="46"/>
      <c r="I46" s="47"/>
      <c r="J46" s="25" t="str">
        <f t="shared" si="2"/>
        <v/>
      </c>
      <c r="K46" s="46"/>
      <c r="L46" s="48"/>
      <c r="M46" s="49"/>
      <c r="N46" s="52"/>
      <c r="O46" s="27" t="str">
        <f t="shared" si="3"/>
        <v/>
      </c>
      <c r="P46" s="34" t="str">
        <f t="shared" si="4"/>
        <v>Ingrese el número de DNI</v>
      </c>
      <c r="Q46" s="37" t="str">
        <f t="shared" si="5"/>
        <v/>
      </c>
      <c r="R46" s="32" t="str">
        <f t="shared" si="6"/>
        <v/>
      </c>
      <c r="S46" s="32" t="str">
        <f t="shared" si="7"/>
        <v/>
      </c>
      <c r="T46" s="32" t="str">
        <f t="shared" si="8"/>
        <v/>
      </c>
      <c r="U46" s="32" t="str">
        <f t="shared" si="9"/>
        <v/>
      </c>
      <c r="V46" s="32">
        <f>IF(IFERROR(VLOOKUP(VALUE(R46),Hoja1!$A$1:$A$242,1,0),0)=0,0,1)</f>
        <v>0</v>
      </c>
      <c r="W46" s="32">
        <f t="shared" si="10"/>
        <v>0</v>
      </c>
      <c r="X46" s="32">
        <f t="shared" si="11"/>
        <v>0</v>
      </c>
      <c r="Y46" s="32">
        <f t="shared" si="12"/>
        <v>0</v>
      </c>
      <c r="Z46" s="32" t="str">
        <f t="shared" si="13"/>
        <v/>
      </c>
      <c r="AA46" s="32" t="str">
        <f t="shared" si="14"/>
        <v>La cuenta debe tener 18 dígitos y no contener guiones o espacios en blanco</v>
      </c>
      <c r="AB46" s="32" t="str">
        <f t="shared" si="15"/>
        <v/>
      </c>
      <c r="AC46" s="29"/>
    </row>
    <row r="47" spans="1:29" x14ac:dyDescent="0.2">
      <c r="A47" s="3">
        <f t="shared" si="0"/>
        <v>0</v>
      </c>
      <c r="B47" s="50" t="str">
        <f t="shared" si="1"/>
        <v/>
      </c>
      <c r="C47" s="45"/>
      <c r="D47" s="47"/>
      <c r="E47" s="51"/>
      <c r="F47" s="46"/>
      <c r="G47" s="46"/>
      <c r="H47" s="46"/>
      <c r="I47" s="47"/>
      <c r="J47" s="25" t="str">
        <f t="shared" si="2"/>
        <v/>
      </c>
      <c r="K47" s="46"/>
      <c r="L47" s="48"/>
      <c r="M47" s="49"/>
      <c r="N47" s="52"/>
      <c r="O47" s="27" t="str">
        <f t="shared" si="3"/>
        <v/>
      </c>
      <c r="P47" s="34" t="str">
        <f t="shared" si="4"/>
        <v>Ingrese el número de DNI</v>
      </c>
      <c r="Q47" s="37" t="str">
        <f t="shared" si="5"/>
        <v/>
      </c>
      <c r="R47" s="32" t="str">
        <f t="shared" si="6"/>
        <v/>
      </c>
      <c r="S47" s="32" t="str">
        <f t="shared" si="7"/>
        <v/>
      </c>
      <c r="T47" s="32" t="str">
        <f t="shared" si="8"/>
        <v/>
      </c>
      <c r="U47" s="32" t="str">
        <f t="shared" si="9"/>
        <v/>
      </c>
      <c r="V47" s="32">
        <f>IF(IFERROR(VLOOKUP(VALUE(R47),Hoja1!$A$1:$A$242,1,0),0)=0,0,1)</f>
        <v>0</v>
      </c>
      <c r="W47" s="32">
        <f t="shared" si="10"/>
        <v>0</v>
      </c>
      <c r="X47" s="32">
        <f t="shared" si="11"/>
        <v>0</v>
      </c>
      <c r="Y47" s="32">
        <f t="shared" si="12"/>
        <v>0</v>
      </c>
      <c r="Z47" s="32" t="str">
        <f t="shared" si="13"/>
        <v/>
      </c>
      <c r="AA47" s="32" t="str">
        <f t="shared" si="14"/>
        <v>La cuenta debe tener 18 dígitos y no contener guiones o espacios en blanco</v>
      </c>
      <c r="AB47" s="32" t="str">
        <f t="shared" si="15"/>
        <v/>
      </c>
      <c r="AC47" s="29"/>
    </row>
    <row r="48" spans="1:29" x14ac:dyDescent="0.2">
      <c r="A48" s="3">
        <f t="shared" si="0"/>
        <v>0</v>
      </c>
      <c r="B48" s="50" t="str">
        <f t="shared" si="1"/>
        <v/>
      </c>
      <c r="C48" s="45"/>
      <c r="D48" s="47"/>
      <c r="E48" s="51"/>
      <c r="F48" s="46"/>
      <c r="G48" s="46"/>
      <c r="H48" s="46"/>
      <c r="I48" s="47"/>
      <c r="J48" s="25" t="str">
        <f t="shared" si="2"/>
        <v/>
      </c>
      <c r="K48" s="46"/>
      <c r="L48" s="48"/>
      <c r="M48" s="49"/>
      <c r="N48" s="52"/>
      <c r="O48" s="27" t="str">
        <f t="shared" si="3"/>
        <v/>
      </c>
      <c r="P48" s="34" t="str">
        <f t="shared" si="4"/>
        <v>Ingrese el número de DNI</v>
      </c>
      <c r="Q48" s="37" t="str">
        <f t="shared" si="5"/>
        <v/>
      </c>
      <c r="R48" s="32" t="str">
        <f t="shared" si="6"/>
        <v/>
      </c>
      <c r="S48" s="32" t="str">
        <f t="shared" si="7"/>
        <v/>
      </c>
      <c r="T48" s="32" t="str">
        <f t="shared" si="8"/>
        <v/>
      </c>
      <c r="U48" s="32" t="str">
        <f t="shared" si="9"/>
        <v/>
      </c>
      <c r="V48" s="32">
        <f>IF(IFERROR(VLOOKUP(VALUE(R48),Hoja1!$A$1:$A$242,1,0),0)=0,0,1)</f>
        <v>0</v>
      </c>
      <c r="W48" s="32">
        <f t="shared" si="10"/>
        <v>0</v>
      </c>
      <c r="X48" s="32">
        <f t="shared" si="11"/>
        <v>0</v>
      </c>
      <c r="Y48" s="32">
        <f t="shared" si="12"/>
        <v>0</v>
      </c>
      <c r="Z48" s="32" t="str">
        <f t="shared" si="13"/>
        <v/>
      </c>
      <c r="AA48" s="32" t="str">
        <f t="shared" si="14"/>
        <v>La cuenta debe tener 18 dígitos y no contener guiones o espacios en blanco</v>
      </c>
      <c r="AB48" s="32" t="str">
        <f t="shared" si="15"/>
        <v/>
      </c>
      <c r="AC48" s="29"/>
    </row>
    <row r="49" spans="1:28" x14ac:dyDescent="0.2">
      <c r="A49" s="3">
        <f t="shared" ref="A49:A56" si="16">COUNTA(C49:E49,G49,I49,K49:L49)</f>
        <v>0</v>
      </c>
      <c r="B49" s="50" t="str">
        <f t="shared" ref="B49:B56" si="17">IF(A49=0,"",IF(J49="cuenta errada","Errado",IF(A49&lt;7,"Errado",IF(LEN(Z49)&gt;2,"Errado","OK"))))</f>
        <v/>
      </c>
      <c r="C49" s="45"/>
      <c r="D49" s="47"/>
      <c r="E49" s="51"/>
      <c r="F49" s="46"/>
      <c r="G49" s="46"/>
      <c r="H49" s="46"/>
      <c r="I49" s="47"/>
      <c r="J49" s="25" t="str">
        <f t="shared" ref="J49:J56" si="18">IF(COUNTA(I49)=0,"",IF(LEN(I49)=18,IF(SUM(V49:Y49)=4,"Conforme","cuenta errada"),"cuenta errada"))</f>
        <v/>
      </c>
      <c r="K49" s="46"/>
      <c r="L49" s="48"/>
      <c r="M49" s="49"/>
      <c r="N49" s="52"/>
      <c r="O49" s="27" t="str">
        <f t="shared" ref="O49:O56" si="19">IF(LEN(C49)&gt;0,P49&amp;"  "&amp;Q49,"")</f>
        <v/>
      </c>
      <c r="P49" s="34" t="str">
        <f t="shared" ref="P49:P56" si="20">IF(LEN(C49&gt;0),IF(LEN(D49)=0,"Ingrese el número de DNI",IF(LEN(E49)=0,"Ingrese el apellido paterno",IF(LEN(G49)=0,"Ingrese el nombre",IF(LEN(I49)=0,"Ingrese el número de cuenta de CTS",IF(LEN(K49)=0,"Ingrese la moneda de abono",IF(LEN(L49)=0,"Ingrese el importe a abonar","")))))))</f>
        <v>Ingrese el número de DNI</v>
      </c>
      <c r="Q49" s="37" t="str">
        <f t="shared" ref="Q49:Q56" si="21">IF(LEN(I49)&gt;0,IF(OR(LEN(Z49)&gt;0,LEN(AA49)&gt;0,LEN(AB49))=TRUE,Z49&amp;" / "&amp;AA49&amp;" / "&amp;AB49,""),"")</f>
        <v/>
      </c>
      <c r="R49" s="32" t="str">
        <f t="shared" ref="R49:R56" si="22">LEFT(I49,3)</f>
        <v/>
      </c>
      <c r="S49" s="32" t="str">
        <f t="shared" ref="S49:S56" si="23">MID(I49,4,3)</f>
        <v/>
      </c>
      <c r="T49" s="32" t="str">
        <f t="shared" ref="T49:T56" si="24">MID(I49,7,9)</f>
        <v/>
      </c>
      <c r="U49" s="32" t="str">
        <f t="shared" ref="U49:U56" si="25">MID(I49,16,3)</f>
        <v/>
      </c>
      <c r="V49" s="32">
        <f>IF(IFERROR(VLOOKUP(VALUE(R49),Hoja1!$A$1:$A$242,1,0),0)=0,0,1)</f>
        <v>0</v>
      </c>
      <c r="W49" s="32">
        <f t="shared" ref="W49:W56" si="26">IF(IFERROR(VALUE(S49),0)=21,1,0)</f>
        <v>0</v>
      </c>
      <c r="X49" s="32">
        <f t="shared" ref="X49:X56" si="27">IF(IFERROR(VALUE(T49),0)&gt;100000,1,0)</f>
        <v>0</v>
      </c>
      <c r="Y49" s="32">
        <f t="shared" ref="Y49:Y56" si="28">IF(IFERROR(VALUE(U49),0)&gt;0,1,0)</f>
        <v>0</v>
      </c>
      <c r="Z49" s="32" t="str">
        <f t="shared" ref="Z49:Z56" si="29">IF(C49="DNI",IF(LEN(D49)=8,"","DNI errado (deben ser 8 dígitos)"),IF(C49="RUC",IF(LEN(D49)=11,"","RUC errado (deben ser 11 dígitos)"),IF(C49="Pasaporte",IF(LEN(D49)=12,"","Pasaporte errado (deben ser 12 dígitos)"),IF(C49="Carné de extranjería",IF(LEN(D49)=12,"","Carné de extranjería errado (deben ser 12 dígitos)"),IF(LEN(D49)=0,"")))))</f>
        <v/>
      </c>
      <c r="AA49" s="32" t="str">
        <f t="shared" ref="AA49:AA56" si="30">IF(LEN(I49)=18,"","La cuenta debe tener 18 dígitos y no contener guiones o espacios en blanco")</f>
        <v>La cuenta debe tener 18 dígitos y no contener guiones o espacios en blanco</v>
      </c>
      <c r="AB49" s="32" t="str">
        <f t="shared" ref="AB49:AB56" si="31">IFERROR(IF(VALUE(U49)=0,"La cuenta no puede terminar en cero (0)",""),"")</f>
        <v/>
      </c>
    </row>
    <row r="50" spans="1:28" x14ac:dyDescent="0.2">
      <c r="A50" s="3">
        <f t="shared" si="16"/>
        <v>0</v>
      </c>
      <c r="B50" s="50" t="str">
        <f t="shared" si="17"/>
        <v/>
      </c>
      <c r="C50" s="45"/>
      <c r="D50" s="47"/>
      <c r="E50" s="51"/>
      <c r="F50" s="46"/>
      <c r="G50" s="46"/>
      <c r="H50" s="46"/>
      <c r="I50" s="47"/>
      <c r="J50" s="25" t="str">
        <f t="shared" si="18"/>
        <v/>
      </c>
      <c r="K50" s="46"/>
      <c r="L50" s="48"/>
      <c r="M50" s="49"/>
      <c r="N50" s="52"/>
      <c r="O50" s="27" t="str">
        <f t="shared" si="19"/>
        <v/>
      </c>
      <c r="P50" s="34" t="str">
        <f t="shared" si="20"/>
        <v>Ingrese el número de DNI</v>
      </c>
      <c r="Q50" s="37" t="str">
        <f t="shared" si="21"/>
        <v/>
      </c>
      <c r="R50" s="32" t="str">
        <f t="shared" si="22"/>
        <v/>
      </c>
      <c r="S50" s="32" t="str">
        <f t="shared" si="23"/>
        <v/>
      </c>
      <c r="T50" s="32" t="str">
        <f t="shared" si="24"/>
        <v/>
      </c>
      <c r="U50" s="32" t="str">
        <f t="shared" si="25"/>
        <v/>
      </c>
      <c r="V50" s="32">
        <f>IF(IFERROR(VLOOKUP(VALUE(R50),Hoja1!$A$1:$A$242,1,0),0)=0,0,1)</f>
        <v>0</v>
      </c>
      <c r="W50" s="32">
        <f t="shared" si="26"/>
        <v>0</v>
      </c>
      <c r="X50" s="32">
        <f t="shared" si="27"/>
        <v>0</v>
      </c>
      <c r="Y50" s="32">
        <f t="shared" si="28"/>
        <v>0</v>
      </c>
      <c r="Z50" s="32" t="str">
        <f t="shared" si="29"/>
        <v/>
      </c>
      <c r="AA50" s="32" t="str">
        <f t="shared" si="30"/>
        <v>La cuenta debe tener 18 dígitos y no contener guiones o espacios en blanco</v>
      </c>
      <c r="AB50" s="32" t="str">
        <f t="shared" si="31"/>
        <v/>
      </c>
    </row>
    <row r="51" spans="1:28" x14ac:dyDescent="0.2">
      <c r="A51" s="3">
        <f t="shared" si="16"/>
        <v>0</v>
      </c>
      <c r="B51" s="50" t="str">
        <f t="shared" si="17"/>
        <v/>
      </c>
      <c r="C51" s="45"/>
      <c r="D51" s="47"/>
      <c r="E51" s="51"/>
      <c r="F51" s="46"/>
      <c r="G51" s="46"/>
      <c r="H51" s="46"/>
      <c r="I51" s="47"/>
      <c r="J51" s="25" t="str">
        <f t="shared" si="18"/>
        <v/>
      </c>
      <c r="K51" s="46"/>
      <c r="L51" s="48"/>
      <c r="M51" s="49"/>
      <c r="N51" s="52"/>
      <c r="O51" s="27" t="str">
        <f t="shared" si="19"/>
        <v/>
      </c>
      <c r="P51" s="34" t="str">
        <f t="shared" si="20"/>
        <v>Ingrese el número de DNI</v>
      </c>
      <c r="Q51" s="37" t="str">
        <f t="shared" si="21"/>
        <v/>
      </c>
      <c r="R51" s="32" t="str">
        <f t="shared" si="22"/>
        <v/>
      </c>
      <c r="S51" s="32" t="str">
        <f t="shared" si="23"/>
        <v/>
      </c>
      <c r="T51" s="32" t="str">
        <f t="shared" si="24"/>
        <v/>
      </c>
      <c r="U51" s="32" t="str">
        <f t="shared" si="25"/>
        <v/>
      </c>
      <c r="V51" s="32">
        <f>IF(IFERROR(VLOOKUP(VALUE(R51),Hoja1!$A$1:$A$242,1,0),0)=0,0,1)</f>
        <v>0</v>
      </c>
      <c r="W51" s="32">
        <f t="shared" si="26"/>
        <v>0</v>
      </c>
      <c r="X51" s="32">
        <f t="shared" si="27"/>
        <v>0</v>
      </c>
      <c r="Y51" s="32">
        <f t="shared" si="28"/>
        <v>0</v>
      </c>
      <c r="Z51" s="32" t="str">
        <f t="shared" si="29"/>
        <v/>
      </c>
      <c r="AA51" s="32" t="str">
        <f t="shared" si="30"/>
        <v>La cuenta debe tener 18 dígitos y no contener guiones o espacios en blanco</v>
      </c>
      <c r="AB51" s="32" t="str">
        <f t="shared" si="31"/>
        <v/>
      </c>
    </row>
    <row r="52" spans="1:28" x14ac:dyDescent="0.2">
      <c r="A52" s="3">
        <f t="shared" si="16"/>
        <v>0</v>
      </c>
      <c r="B52" s="50" t="str">
        <f t="shared" si="17"/>
        <v/>
      </c>
      <c r="C52" s="45"/>
      <c r="D52" s="47"/>
      <c r="E52" s="51"/>
      <c r="F52" s="46"/>
      <c r="G52" s="46"/>
      <c r="H52" s="46"/>
      <c r="I52" s="47"/>
      <c r="J52" s="25" t="str">
        <f t="shared" si="18"/>
        <v/>
      </c>
      <c r="K52" s="46"/>
      <c r="L52" s="48"/>
      <c r="M52" s="49"/>
      <c r="N52" s="52"/>
      <c r="O52" s="27" t="str">
        <f t="shared" si="19"/>
        <v/>
      </c>
      <c r="P52" s="34" t="str">
        <f t="shared" si="20"/>
        <v>Ingrese el número de DNI</v>
      </c>
      <c r="Q52" s="37" t="str">
        <f t="shared" si="21"/>
        <v/>
      </c>
      <c r="R52" s="32" t="str">
        <f t="shared" si="22"/>
        <v/>
      </c>
      <c r="S52" s="32" t="str">
        <f t="shared" si="23"/>
        <v/>
      </c>
      <c r="T52" s="32" t="str">
        <f t="shared" si="24"/>
        <v/>
      </c>
      <c r="U52" s="32" t="str">
        <f t="shared" si="25"/>
        <v/>
      </c>
      <c r="V52" s="32">
        <f>IF(IFERROR(VLOOKUP(VALUE(R52),Hoja1!$A$1:$A$242,1,0),0)=0,0,1)</f>
        <v>0</v>
      </c>
      <c r="W52" s="32">
        <f t="shared" si="26"/>
        <v>0</v>
      </c>
      <c r="X52" s="32">
        <f t="shared" si="27"/>
        <v>0</v>
      </c>
      <c r="Y52" s="32">
        <f t="shared" si="28"/>
        <v>0</v>
      </c>
      <c r="Z52" s="32" t="str">
        <f t="shared" si="29"/>
        <v/>
      </c>
      <c r="AA52" s="32" t="str">
        <f t="shared" si="30"/>
        <v>La cuenta debe tener 18 dígitos y no contener guiones o espacios en blanco</v>
      </c>
      <c r="AB52" s="32" t="str">
        <f t="shared" si="31"/>
        <v/>
      </c>
    </row>
    <row r="53" spans="1:28" x14ac:dyDescent="0.2">
      <c r="A53" s="3">
        <f t="shared" si="16"/>
        <v>0</v>
      </c>
      <c r="B53" s="50" t="str">
        <f t="shared" si="17"/>
        <v/>
      </c>
      <c r="C53" s="45"/>
      <c r="D53" s="47"/>
      <c r="E53" s="51"/>
      <c r="F53" s="46"/>
      <c r="G53" s="46"/>
      <c r="H53" s="46"/>
      <c r="I53" s="47"/>
      <c r="J53" s="25" t="str">
        <f t="shared" si="18"/>
        <v/>
      </c>
      <c r="K53" s="46"/>
      <c r="L53" s="48"/>
      <c r="M53" s="49"/>
      <c r="N53" s="52"/>
      <c r="O53" s="27" t="str">
        <f t="shared" si="19"/>
        <v/>
      </c>
      <c r="P53" s="34" t="str">
        <f t="shared" si="20"/>
        <v>Ingrese el número de DNI</v>
      </c>
      <c r="Q53" s="37" t="str">
        <f t="shared" si="21"/>
        <v/>
      </c>
      <c r="R53" s="32" t="str">
        <f t="shared" si="22"/>
        <v/>
      </c>
      <c r="S53" s="32" t="str">
        <f t="shared" si="23"/>
        <v/>
      </c>
      <c r="T53" s="32" t="str">
        <f t="shared" si="24"/>
        <v/>
      </c>
      <c r="U53" s="32" t="str">
        <f t="shared" si="25"/>
        <v/>
      </c>
      <c r="V53" s="32">
        <f>IF(IFERROR(VLOOKUP(VALUE(R53),Hoja1!$A$1:$A$242,1,0),0)=0,0,1)</f>
        <v>0</v>
      </c>
      <c r="W53" s="32">
        <f t="shared" si="26"/>
        <v>0</v>
      </c>
      <c r="X53" s="32">
        <f t="shared" si="27"/>
        <v>0</v>
      </c>
      <c r="Y53" s="32">
        <f t="shared" si="28"/>
        <v>0</v>
      </c>
      <c r="Z53" s="32" t="str">
        <f t="shared" si="29"/>
        <v/>
      </c>
      <c r="AA53" s="32" t="str">
        <f t="shared" si="30"/>
        <v>La cuenta debe tener 18 dígitos y no contener guiones o espacios en blanco</v>
      </c>
      <c r="AB53" s="32" t="str">
        <f t="shared" si="31"/>
        <v/>
      </c>
    </row>
    <row r="54" spans="1:28" x14ac:dyDescent="0.2">
      <c r="A54" s="3">
        <f t="shared" si="16"/>
        <v>0</v>
      </c>
      <c r="B54" s="50" t="str">
        <f t="shared" si="17"/>
        <v/>
      </c>
      <c r="C54" s="45"/>
      <c r="D54" s="47"/>
      <c r="E54" s="51"/>
      <c r="F54" s="46"/>
      <c r="G54" s="46"/>
      <c r="H54" s="46"/>
      <c r="I54" s="47"/>
      <c r="J54" s="25" t="str">
        <f t="shared" si="18"/>
        <v/>
      </c>
      <c r="K54" s="46"/>
      <c r="L54" s="48"/>
      <c r="M54" s="49"/>
      <c r="N54" s="52"/>
      <c r="O54" s="27" t="str">
        <f t="shared" si="19"/>
        <v/>
      </c>
      <c r="P54" s="34" t="str">
        <f t="shared" si="20"/>
        <v>Ingrese el número de DNI</v>
      </c>
      <c r="Q54" s="37" t="str">
        <f t="shared" si="21"/>
        <v/>
      </c>
      <c r="R54" s="32" t="str">
        <f t="shared" si="22"/>
        <v/>
      </c>
      <c r="S54" s="32" t="str">
        <f t="shared" si="23"/>
        <v/>
      </c>
      <c r="T54" s="32" t="str">
        <f t="shared" si="24"/>
        <v/>
      </c>
      <c r="U54" s="32" t="str">
        <f t="shared" si="25"/>
        <v/>
      </c>
      <c r="V54" s="32">
        <f>IF(IFERROR(VLOOKUP(VALUE(R54),Hoja1!$A$1:$A$242,1,0),0)=0,0,1)</f>
        <v>0</v>
      </c>
      <c r="W54" s="32">
        <f t="shared" si="26"/>
        <v>0</v>
      </c>
      <c r="X54" s="32">
        <f t="shared" si="27"/>
        <v>0</v>
      </c>
      <c r="Y54" s="32">
        <f t="shared" si="28"/>
        <v>0</v>
      </c>
      <c r="Z54" s="32" t="str">
        <f t="shared" si="29"/>
        <v/>
      </c>
      <c r="AA54" s="32" t="str">
        <f t="shared" si="30"/>
        <v>La cuenta debe tener 18 dígitos y no contener guiones o espacios en blanco</v>
      </c>
      <c r="AB54" s="32" t="str">
        <f t="shared" si="31"/>
        <v/>
      </c>
    </row>
    <row r="55" spans="1:28" x14ac:dyDescent="0.2">
      <c r="A55" s="3">
        <f t="shared" si="16"/>
        <v>0</v>
      </c>
      <c r="B55" s="50" t="str">
        <f t="shared" si="17"/>
        <v/>
      </c>
      <c r="C55" s="45"/>
      <c r="D55" s="47"/>
      <c r="E55" s="51"/>
      <c r="F55" s="46"/>
      <c r="G55" s="46"/>
      <c r="H55" s="46"/>
      <c r="I55" s="47"/>
      <c r="J55" s="25" t="str">
        <f t="shared" si="18"/>
        <v/>
      </c>
      <c r="K55" s="46"/>
      <c r="L55" s="48"/>
      <c r="M55" s="49"/>
      <c r="N55" s="52"/>
      <c r="O55" s="27" t="str">
        <f t="shared" si="19"/>
        <v/>
      </c>
      <c r="P55" s="34" t="str">
        <f t="shared" si="20"/>
        <v>Ingrese el número de DNI</v>
      </c>
      <c r="Q55" s="37" t="str">
        <f t="shared" si="21"/>
        <v/>
      </c>
      <c r="R55" s="32" t="str">
        <f t="shared" si="22"/>
        <v/>
      </c>
      <c r="S55" s="32" t="str">
        <f t="shared" si="23"/>
        <v/>
      </c>
      <c r="T55" s="32" t="str">
        <f t="shared" si="24"/>
        <v/>
      </c>
      <c r="U55" s="32" t="str">
        <f t="shared" si="25"/>
        <v/>
      </c>
      <c r="V55" s="32">
        <f>IF(IFERROR(VLOOKUP(VALUE(R55),Hoja1!$A$1:$A$242,1,0),0)=0,0,1)</f>
        <v>0</v>
      </c>
      <c r="W55" s="32">
        <f t="shared" si="26"/>
        <v>0</v>
      </c>
      <c r="X55" s="32">
        <f t="shared" si="27"/>
        <v>0</v>
      </c>
      <c r="Y55" s="32">
        <f t="shared" si="28"/>
        <v>0</v>
      </c>
      <c r="Z55" s="32" t="str">
        <f t="shared" si="29"/>
        <v/>
      </c>
      <c r="AA55" s="32" t="str">
        <f t="shared" si="30"/>
        <v>La cuenta debe tener 18 dígitos y no contener guiones o espacios en blanco</v>
      </c>
      <c r="AB55" s="32" t="str">
        <f t="shared" si="31"/>
        <v/>
      </c>
    </row>
    <row r="56" spans="1:28" x14ac:dyDescent="0.2">
      <c r="A56" s="3">
        <f t="shared" si="16"/>
        <v>0</v>
      </c>
      <c r="B56" s="50" t="str">
        <f t="shared" si="17"/>
        <v/>
      </c>
      <c r="C56" s="45"/>
      <c r="D56" s="47"/>
      <c r="E56" s="51"/>
      <c r="F56" s="46"/>
      <c r="G56" s="46"/>
      <c r="H56" s="46"/>
      <c r="I56" s="47"/>
      <c r="J56" s="25" t="str">
        <f t="shared" si="18"/>
        <v/>
      </c>
      <c r="K56" s="46"/>
      <c r="L56" s="48"/>
      <c r="M56" s="49"/>
      <c r="N56" s="52"/>
      <c r="O56" s="27" t="str">
        <f t="shared" si="19"/>
        <v/>
      </c>
      <c r="P56" s="34" t="str">
        <f t="shared" si="20"/>
        <v>Ingrese el número de DNI</v>
      </c>
      <c r="Q56" s="37" t="str">
        <f t="shared" si="21"/>
        <v/>
      </c>
      <c r="R56" s="32" t="str">
        <f t="shared" si="22"/>
        <v/>
      </c>
      <c r="S56" s="32" t="str">
        <f t="shared" si="23"/>
        <v/>
      </c>
      <c r="T56" s="32" t="str">
        <f t="shared" si="24"/>
        <v/>
      </c>
      <c r="U56" s="32" t="str">
        <f t="shared" si="25"/>
        <v/>
      </c>
      <c r="V56" s="32">
        <f>IF(IFERROR(VLOOKUP(VALUE(R56),Hoja1!$A$1:$A$242,1,0),0)=0,0,1)</f>
        <v>0</v>
      </c>
      <c r="W56" s="32">
        <f t="shared" si="26"/>
        <v>0</v>
      </c>
      <c r="X56" s="32">
        <f t="shared" si="27"/>
        <v>0</v>
      </c>
      <c r="Y56" s="32">
        <f t="shared" si="28"/>
        <v>0</v>
      </c>
      <c r="Z56" s="32" t="str">
        <f t="shared" si="29"/>
        <v/>
      </c>
      <c r="AA56" s="32" t="str">
        <f t="shared" si="30"/>
        <v>La cuenta debe tener 18 dígitos y no contener guiones o espacios en blanco</v>
      </c>
      <c r="AB56" s="32" t="str">
        <f t="shared" si="31"/>
        <v/>
      </c>
    </row>
    <row r="57" spans="1:28" x14ac:dyDescent="0.2">
      <c r="A57" s="3">
        <f t="shared" ref="A57:A90" si="32">COUNTA(C57:E57,G57,I57,K57:L57)</f>
        <v>0</v>
      </c>
      <c r="B57" s="50" t="str">
        <f t="shared" ref="B57:B90" si="33">IF(A57=0,"",IF(J57="cuenta errada","Errado",IF(A57&lt;7,"Errado",IF(LEN(Z57)&gt;2,"Errado","OK"))))</f>
        <v/>
      </c>
      <c r="C57" s="45"/>
      <c r="D57" s="47"/>
      <c r="E57" s="51"/>
      <c r="F57" s="46"/>
      <c r="G57" s="46"/>
      <c r="H57" s="46"/>
      <c r="I57" s="47"/>
      <c r="J57" s="25" t="str">
        <f t="shared" ref="J57:J90" si="34">IF(COUNTA(I57)=0,"",IF(LEN(I57)=18,IF(SUM(V57:Y57)=4,"Conforme","cuenta errada"),"cuenta errada"))</f>
        <v/>
      </c>
      <c r="K57" s="46"/>
      <c r="L57" s="48"/>
      <c r="M57" s="49"/>
      <c r="N57" s="52"/>
      <c r="O57" s="27" t="str">
        <f t="shared" ref="O57:O90" si="35">IF(LEN(C57)&gt;0,P57&amp;"  "&amp;Q57,"")</f>
        <v/>
      </c>
      <c r="P57" s="34" t="str">
        <f t="shared" ref="P57:P90" si="36">IF(LEN(C57&gt;0),IF(LEN(D57)=0,"Ingrese el número de DNI",IF(LEN(E57)=0,"Ingrese el apellido paterno",IF(LEN(G57)=0,"Ingrese el nombre",IF(LEN(I57)=0,"Ingrese el número de cuenta de CTS",IF(LEN(K57)=0,"Ingrese la moneda de abono",IF(LEN(L57)=0,"Ingrese el importe a abonar","")))))))</f>
        <v>Ingrese el número de DNI</v>
      </c>
      <c r="Q57" s="37" t="str">
        <f t="shared" ref="Q57:Q90" si="37">IF(LEN(I57)&gt;0,IF(OR(LEN(Z57)&gt;0,LEN(AA57)&gt;0,LEN(AB57))=TRUE,Z57&amp;" / "&amp;AA57&amp;" / "&amp;AB57,""),"")</f>
        <v/>
      </c>
      <c r="R57" s="32" t="str">
        <f t="shared" ref="R57:R90" si="38">LEFT(I57,3)</f>
        <v/>
      </c>
      <c r="S57" s="32" t="str">
        <f t="shared" ref="S57:S90" si="39">MID(I57,4,3)</f>
        <v/>
      </c>
      <c r="T57" s="32" t="str">
        <f t="shared" ref="T57:T90" si="40">MID(I57,7,9)</f>
        <v/>
      </c>
      <c r="U57" s="32" t="str">
        <f t="shared" ref="U57:U90" si="41">MID(I57,16,3)</f>
        <v/>
      </c>
      <c r="V57" s="32">
        <f>IF(IFERROR(VLOOKUP(VALUE(R57),Hoja1!$A$1:$A$242,1,0),0)=0,0,1)</f>
        <v>0</v>
      </c>
      <c r="W57" s="32">
        <f t="shared" ref="W57:W90" si="42">IF(IFERROR(VALUE(S57),0)=21,1,0)</f>
        <v>0</v>
      </c>
      <c r="X57" s="32">
        <f t="shared" ref="X57:X90" si="43">IF(IFERROR(VALUE(T57),0)&gt;100000,1,0)</f>
        <v>0</v>
      </c>
      <c r="Y57" s="32">
        <f t="shared" ref="Y57:Y90" si="44">IF(IFERROR(VALUE(U57),0)&gt;0,1,0)</f>
        <v>0</v>
      </c>
      <c r="Z57" s="32" t="str">
        <f t="shared" ref="Z57:Z90" si="45">IF(C57="DNI",IF(LEN(D57)=8,"","DNI errado (deben ser 8 dígitos)"),IF(C57="RUC",IF(LEN(D57)=11,"","RUC errado (deben ser 11 dígitos)"),IF(C57="Pasaporte",IF(LEN(D57)=12,"","Pasaporte errado (deben ser 12 dígitos)"),IF(C57="Carné de extranjería",IF(LEN(D57)=12,"","Carné de extranjería errado (deben ser 12 dígitos)"),IF(LEN(D57)=0,"")))))</f>
        <v/>
      </c>
      <c r="AA57" s="32" t="str">
        <f t="shared" ref="AA57:AA90" si="46">IF(LEN(I57)=18,"","La cuenta debe tener 18 dígitos y no contener guiones o espacios en blanco")</f>
        <v>La cuenta debe tener 18 dígitos y no contener guiones o espacios en blanco</v>
      </c>
      <c r="AB57" s="32" t="str">
        <f t="shared" ref="AB57:AB90" si="47">IFERROR(IF(VALUE(U57)=0,"La cuenta no puede terminar en cero (0)",""),"")</f>
        <v/>
      </c>
    </row>
    <row r="58" spans="1:28" x14ac:dyDescent="0.2">
      <c r="A58" s="3">
        <f t="shared" si="32"/>
        <v>0</v>
      </c>
      <c r="B58" s="50" t="str">
        <f t="shared" si="33"/>
        <v/>
      </c>
      <c r="C58" s="45"/>
      <c r="D58" s="47"/>
      <c r="E58" s="51"/>
      <c r="F58" s="46"/>
      <c r="G58" s="46"/>
      <c r="H58" s="46"/>
      <c r="I58" s="47"/>
      <c r="J58" s="25" t="str">
        <f t="shared" si="34"/>
        <v/>
      </c>
      <c r="K58" s="46"/>
      <c r="L58" s="48"/>
      <c r="M58" s="49"/>
      <c r="N58" s="52"/>
      <c r="O58" s="27" t="str">
        <f t="shared" si="35"/>
        <v/>
      </c>
      <c r="P58" s="34" t="str">
        <f t="shared" si="36"/>
        <v>Ingrese el número de DNI</v>
      </c>
      <c r="Q58" s="37" t="str">
        <f t="shared" si="37"/>
        <v/>
      </c>
      <c r="R58" s="32" t="str">
        <f t="shared" si="38"/>
        <v/>
      </c>
      <c r="S58" s="32" t="str">
        <f t="shared" si="39"/>
        <v/>
      </c>
      <c r="T58" s="32" t="str">
        <f t="shared" si="40"/>
        <v/>
      </c>
      <c r="U58" s="32" t="str">
        <f t="shared" si="41"/>
        <v/>
      </c>
      <c r="V58" s="32">
        <f>IF(IFERROR(VLOOKUP(VALUE(R58),Hoja1!$A$1:$A$242,1,0),0)=0,0,1)</f>
        <v>0</v>
      </c>
      <c r="W58" s="32">
        <f t="shared" si="42"/>
        <v>0</v>
      </c>
      <c r="X58" s="32">
        <f t="shared" si="43"/>
        <v>0</v>
      </c>
      <c r="Y58" s="32">
        <f t="shared" si="44"/>
        <v>0</v>
      </c>
      <c r="Z58" s="32" t="str">
        <f t="shared" si="45"/>
        <v/>
      </c>
      <c r="AA58" s="32" t="str">
        <f t="shared" si="46"/>
        <v>La cuenta debe tener 18 dígitos y no contener guiones o espacios en blanco</v>
      </c>
      <c r="AB58" s="32" t="str">
        <f t="shared" si="47"/>
        <v/>
      </c>
    </row>
    <row r="59" spans="1:28" x14ac:dyDescent="0.2">
      <c r="A59" s="3">
        <f t="shared" si="32"/>
        <v>0</v>
      </c>
      <c r="B59" s="50" t="str">
        <f t="shared" si="33"/>
        <v/>
      </c>
      <c r="C59" s="45"/>
      <c r="D59" s="47"/>
      <c r="E59" s="51"/>
      <c r="F59" s="46"/>
      <c r="G59" s="46"/>
      <c r="H59" s="46"/>
      <c r="I59" s="47"/>
      <c r="J59" s="25" t="str">
        <f t="shared" si="34"/>
        <v/>
      </c>
      <c r="K59" s="46"/>
      <c r="L59" s="48"/>
      <c r="M59" s="49"/>
      <c r="N59" s="52"/>
      <c r="O59" s="27" t="str">
        <f t="shared" si="35"/>
        <v/>
      </c>
      <c r="P59" s="34" t="str">
        <f t="shared" si="36"/>
        <v>Ingrese el número de DNI</v>
      </c>
      <c r="Q59" s="37" t="str">
        <f t="shared" si="37"/>
        <v/>
      </c>
      <c r="R59" s="32" t="str">
        <f t="shared" si="38"/>
        <v/>
      </c>
      <c r="S59" s="32" t="str">
        <f t="shared" si="39"/>
        <v/>
      </c>
      <c r="T59" s="32" t="str">
        <f t="shared" si="40"/>
        <v/>
      </c>
      <c r="U59" s="32" t="str">
        <f t="shared" si="41"/>
        <v/>
      </c>
      <c r="V59" s="32">
        <f>IF(IFERROR(VLOOKUP(VALUE(R59),Hoja1!$A$1:$A$242,1,0),0)=0,0,1)</f>
        <v>0</v>
      </c>
      <c r="W59" s="32">
        <f t="shared" si="42"/>
        <v>0</v>
      </c>
      <c r="X59" s="32">
        <f t="shared" si="43"/>
        <v>0</v>
      </c>
      <c r="Y59" s="32">
        <f t="shared" si="44"/>
        <v>0</v>
      </c>
      <c r="Z59" s="32" t="str">
        <f t="shared" si="45"/>
        <v/>
      </c>
      <c r="AA59" s="32" t="str">
        <f t="shared" si="46"/>
        <v>La cuenta debe tener 18 dígitos y no contener guiones o espacios en blanco</v>
      </c>
      <c r="AB59" s="32" t="str">
        <f t="shared" si="47"/>
        <v/>
      </c>
    </row>
    <row r="60" spans="1:28" x14ac:dyDescent="0.2">
      <c r="A60" s="3">
        <f t="shared" si="32"/>
        <v>0</v>
      </c>
      <c r="B60" s="50" t="str">
        <f t="shared" si="33"/>
        <v/>
      </c>
      <c r="C60" s="45"/>
      <c r="D60" s="47"/>
      <c r="E60" s="51"/>
      <c r="F60" s="46"/>
      <c r="G60" s="46"/>
      <c r="H60" s="46"/>
      <c r="I60" s="47"/>
      <c r="J60" s="25" t="str">
        <f t="shared" si="34"/>
        <v/>
      </c>
      <c r="K60" s="46"/>
      <c r="L60" s="48"/>
      <c r="M60" s="49"/>
      <c r="N60" s="52"/>
      <c r="O60" s="27" t="str">
        <f t="shared" si="35"/>
        <v/>
      </c>
      <c r="P60" s="34" t="str">
        <f t="shared" si="36"/>
        <v>Ingrese el número de DNI</v>
      </c>
      <c r="Q60" s="37" t="str">
        <f t="shared" si="37"/>
        <v/>
      </c>
      <c r="R60" s="32" t="str">
        <f t="shared" si="38"/>
        <v/>
      </c>
      <c r="S60" s="32" t="str">
        <f t="shared" si="39"/>
        <v/>
      </c>
      <c r="T60" s="32" t="str">
        <f t="shared" si="40"/>
        <v/>
      </c>
      <c r="U60" s="32" t="str">
        <f t="shared" si="41"/>
        <v/>
      </c>
      <c r="V60" s="32">
        <f>IF(IFERROR(VLOOKUP(VALUE(R60),Hoja1!$A$1:$A$242,1,0),0)=0,0,1)</f>
        <v>0</v>
      </c>
      <c r="W60" s="32">
        <f t="shared" si="42"/>
        <v>0</v>
      </c>
      <c r="X60" s="32">
        <f t="shared" si="43"/>
        <v>0</v>
      </c>
      <c r="Y60" s="32">
        <f t="shared" si="44"/>
        <v>0</v>
      </c>
      <c r="Z60" s="32" t="str">
        <f t="shared" si="45"/>
        <v/>
      </c>
      <c r="AA60" s="32" t="str">
        <f t="shared" si="46"/>
        <v>La cuenta debe tener 18 dígitos y no contener guiones o espacios en blanco</v>
      </c>
      <c r="AB60" s="32" t="str">
        <f t="shared" si="47"/>
        <v/>
      </c>
    </row>
    <row r="61" spans="1:28" x14ac:dyDescent="0.2">
      <c r="A61" s="3">
        <f t="shared" si="32"/>
        <v>0</v>
      </c>
      <c r="B61" s="50" t="str">
        <f t="shared" si="33"/>
        <v/>
      </c>
      <c r="C61" s="45"/>
      <c r="D61" s="47"/>
      <c r="E61" s="51"/>
      <c r="F61" s="46"/>
      <c r="G61" s="46"/>
      <c r="H61" s="46"/>
      <c r="I61" s="47"/>
      <c r="J61" s="25" t="str">
        <f t="shared" si="34"/>
        <v/>
      </c>
      <c r="K61" s="46"/>
      <c r="L61" s="48"/>
      <c r="M61" s="49"/>
      <c r="N61" s="52"/>
      <c r="O61" s="27" t="str">
        <f t="shared" si="35"/>
        <v/>
      </c>
      <c r="P61" s="34" t="str">
        <f t="shared" si="36"/>
        <v>Ingrese el número de DNI</v>
      </c>
      <c r="Q61" s="37" t="str">
        <f t="shared" si="37"/>
        <v/>
      </c>
      <c r="R61" s="32" t="str">
        <f t="shared" si="38"/>
        <v/>
      </c>
      <c r="S61" s="32" t="str">
        <f t="shared" si="39"/>
        <v/>
      </c>
      <c r="T61" s="32" t="str">
        <f t="shared" si="40"/>
        <v/>
      </c>
      <c r="U61" s="32" t="str">
        <f t="shared" si="41"/>
        <v/>
      </c>
      <c r="V61" s="32">
        <f>IF(IFERROR(VLOOKUP(VALUE(R61),Hoja1!$A$1:$A$242,1,0),0)=0,0,1)</f>
        <v>0</v>
      </c>
      <c r="W61" s="32">
        <f t="shared" si="42"/>
        <v>0</v>
      </c>
      <c r="X61" s="32">
        <f t="shared" si="43"/>
        <v>0</v>
      </c>
      <c r="Y61" s="32">
        <f t="shared" si="44"/>
        <v>0</v>
      </c>
      <c r="Z61" s="32" t="str">
        <f t="shared" si="45"/>
        <v/>
      </c>
      <c r="AA61" s="32" t="str">
        <f t="shared" si="46"/>
        <v>La cuenta debe tener 18 dígitos y no contener guiones o espacios en blanco</v>
      </c>
      <c r="AB61" s="32" t="str">
        <f t="shared" si="47"/>
        <v/>
      </c>
    </row>
    <row r="62" spans="1:28" x14ac:dyDescent="0.2">
      <c r="A62" s="3">
        <f t="shared" si="32"/>
        <v>0</v>
      </c>
      <c r="B62" s="50" t="str">
        <f t="shared" si="33"/>
        <v/>
      </c>
      <c r="C62" s="45"/>
      <c r="D62" s="47"/>
      <c r="E62" s="51"/>
      <c r="F62" s="46"/>
      <c r="G62" s="46"/>
      <c r="H62" s="46"/>
      <c r="I62" s="47"/>
      <c r="J62" s="25" t="str">
        <f t="shared" si="34"/>
        <v/>
      </c>
      <c r="K62" s="46"/>
      <c r="L62" s="48"/>
      <c r="M62" s="49"/>
      <c r="N62" s="52"/>
      <c r="O62" s="27" t="str">
        <f t="shared" si="35"/>
        <v/>
      </c>
      <c r="P62" s="34" t="str">
        <f t="shared" si="36"/>
        <v>Ingrese el número de DNI</v>
      </c>
      <c r="Q62" s="37" t="str">
        <f t="shared" si="37"/>
        <v/>
      </c>
      <c r="R62" s="32" t="str">
        <f t="shared" si="38"/>
        <v/>
      </c>
      <c r="S62" s="32" t="str">
        <f t="shared" si="39"/>
        <v/>
      </c>
      <c r="T62" s="32" t="str">
        <f t="shared" si="40"/>
        <v/>
      </c>
      <c r="U62" s="32" t="str">
        <f t="shared" si="41"/>
        <v/>
      </c>
      <c r="V62" s="32">
        <f>IF(IFERROR(VLOOKUP(VALUE(R62),Hoja1!$A$1:$A$242,1,0),0)=0,0,1)</f>
        <v>0</v>
      </c>
      <c r="W62" s="32">
        <f t="shared" si="42"/>
        <v>0</v>
      </c>
      <c r="X62" s="32">
        <f t="shared" si="43"/>
        <v>0</v>
      </c>
      <c r="Y62" s="32">
        <f t="shared" si="44"/>
        <v>0</v>
      </c>
      <c r="Z62" s="32" t="str">
        <f t="shared" si="45"/>
        <v/>
      </c>
      <c r="AA62" s="32" t="str">
        <f t="shared" si="46"/>
        <v>La cuenta debe tener 18 dígitos y no contener guiones o espacios en blanco</v>
      </c>
      <c r="AB62" s="32" t="str">
        <f t="shared" si="47"/>
        <v/>
      </c>
    </row>
    <row r="63" spans="1:28" x14ac:dyDescent="0.2">
      <c r="A63" s="3">
        <f t="shared" si="32"/>
        <v>0</v>
      </c>
      <c r="B63" s="50" t="str">
        <f t="shared" si="33"/>
        <v/>
      </c>
      <c r="C63" s="45"/>
      <c r="D63" s="47"/>
      <c r="E63" s="51"/>
      <c r="F63" s="46"/>
      <c r="G63" s="46"/>
      <c r="H63" s="46"/>
      <c r="I63" s="47"/>
      <c r="J63" s="25" t="str">
        <f t="shared" si="34"/>
        <v/>
      </c>
      <c r="K63" s="46"/>
      <c r="L63" s="48"/>
      <c r="M63" s="49"/>
      <c r="N63" s="52"/>
      <c r="O63" s="27" t="str">
        <f t="shared" si="35"/>
        <v/>
      </c>
      <c r="P63" s="34" t="str">
        <f t="shared" si="36"/>
        <v>Ingrese el número de DNI</v>
      </c>
      <c r="Q63" s="37" t="str">
        <f t="shared" si="37"/>
        <v/>
      </c>
      <c r="R63" s="32" t="str">
        <f t="shared" si="38"/>
        <v/>
      </c>
      <c r="S63" s="32" t="str">
        <f t="shared" si="39"/>
        <v/>
      </c>
      <c r="T63" s="32" t="str">
        <f t="shared" si="40"/>
        <v/>
      </c>
      <c r="U63" s="32" t="str">
        <f t="shared" si="41"/>
        <v/>
      </c>
      <c r="V63" s="32">
        <f>IF(IFERROR(VLOOKUP(VALUE(R63),Hoja1!$A$1:$A$242,1,0),0)=0,0,1)</f>
        <v>0</v>
      </c>
      <c r="W63" s="32">
        <f t="shared" si="42"/>
        <v>0</v>
      </c>
      <c r="X63" s="32">
        <f t="shared" si="43"/>
        <v>0</v>
      </c>
      <c r="Y63" s="32">
        <f t="shared" si="44"/>
        <v>0</v>
      </c>
      <c r="Z63" s="32" t="str">
        <f t="shared" si="45"/>
        <v/>
      </c>
      <c r="AA63" s="32" t="str">
        <f t="shared" si="46"/>
        <v>La cuenta debe tener 18 dígitos y no contener guiones o espacios en blanco</v>
      </c>
      <c r="AB63" s="32" t="str">
        <f t="shared" si="47"/>
        <v/>
      </c>
    </row>
    <row r="64" spans="1:28" x14ac:dyDescent="0.2">
      <c r="A64" s="3">
        <f t="shared" si="32"/>
        <v>0</v>
      </c>
      <c r="B64" s="50" t="str">
        <f t="shared" si="33"/>
        <v/>
      </c>
      <c r="C64" s="45"/>
      <c r="D64" s="47"/>
      <c r="E64" s="51"/>
      <c r="F64" s="46"/>
      <c r="G64" s="46"/>
      <c r="H64" s="46"/>
      <c r="I64" s="47"/>
      <c r="J64" s="25" t="str">
        <f t="shared" si="34"/>
        <v/>
      </c>
      <c r="K64" s="46"/>
      <c r="L64" s="48"/>
      <c r="M64" s="49"/>
      <c r="N64" s="52"/>
      <c r="O64" s="27" t="str">
        <f t="shared" si="35"/>
        <v/>
      </c>
      <c r="P64" s="34" t="str">
        <f t="shared" si="36"/>
        <v>Ingrese el número de DNI</v>
      </c>
      <c r="Q64" s="37" t="str">
        <f t="shared" si="37"/>
        <v/>
      </c>
      <c r="R64" s="32" t="str">
        <f t="shared" si="38"/>
        <v/>
      </c>
      <c r="S64" s="32" t="str">
        <f t="shared" si="39"/>
        <v/>
      </c>
      <c r="T64" s="32" t="str">
        <f t="shared" si="40"/>
        <v/>
      </c>
      <c r="U64" s="32" t="str">
        <f t="shared" si="41"/>
        <v/>
      </c>
      <c r="V64" s="32">
        <f>IF(IFERROR(VLOOKUP(VALUE(R64),Hoja1!$A$1:$A$242,1,0),0)=0,0,1)</f>
        <v>0</v>
      </c>
      <c r="W64" s="32">
        <f t="shared" si="42"/>
        <v>0</v>
      </c>
      <c r="X64" s="32">
        <f t="shared" si="43"/>
        <v>0</v>
      </c>
      <c r="Y64" s="32">
        <f t="shared" si="44"/>
        <v>0</v>
      </c>
      <c r="Z64" s="32" t="str">
        <f t="shared" si="45"/>
        <v/>
      </c>
      <c r="AA64" s="32" t="str">
        <f t="shared" si="46"/>
        <v>La cuenta debe tener 18 dígitos y no contener guiones o espacios en blanco</v>
      </c>
      <c r="AB64" s="32" t="str">
        <f t="shared" si="47"/>
        <v/>
      </c>
    </row>
    <row r="65" spans="1:28" x14ac:dyDescent="0.2">
      <c r="A65" s="3">
        <f t="shared" si="32"/>
        <v>0</v>
      </c>
      <c r="B65" s="50" t="str">
        <f t="shared" si="33"/>
        <v/>
      </c>
      <c r="C65" s="45"/>
      <c r="D65" s="47"/>
      <c r="E65" s="51"/>
      <c r="F65" s="46"/>
      <c r="G65" s="46"/>
      <c r="H65" s="46"/>
      <c r="I65" s="47"/>
      <c r="J65" s="25" t="str">
        <f t="shared" si="34"/>
        <v/>
      </c>
      <c r="K65" s="46"/>
      <c r="L65" s="48"/>
      <c r="M65" s="49"/>
      <c r="N65" s="52"/>
      <c r="O65" s="27" t="str">
        <f t="shared" si="35"/>
        <v/>
      </c>
      <c r="P65" s="34" t="str">
        <f t="shared" si="36"/>
        <v>Ingrese el número de DNI</v>
      </c>
      <c r="Q65" s="37" t="str">
        <f t="shared" si="37"/>
        <v/>
      </c>
      <c r="R65" s="32" t="str">
        <f t="shared" si="38"/>
        <v/>
      </c>
      <c r="S65" s="32" t="str">
        <f t="shared" si="39"/>
        <v/>
      </c>
      <c r="T65" s="32" t="str">
        <f t="shared" si="40"/>
        <v/>
      </c>
      <c r="U65" s="32" t="str">
        <f t="shared" si="41"/>
        <v/>
      </c>
      <c r="V65" s="32">
        <f>IF(IFERROR(VLOOKUP(VALUE(R65),Hoja1!$A$1:$A$242,1,0),0)=0,0,1)</f>
        <v>0</v>
      </c>
      <c r="W65" s="32">
        <f t="shared" si="42"/>
        <v>0</v>
      </c>
      <c r="X65" s="32">
        <f t="shared" si="43"/>
        <v>0</v>
      </c>
      <c r="Y65" s="32">
        <f t="shared" si="44"/>
        <v>0</v>
      </c>
      <c r="Z65" s="32" t="str">
        <f t="shared" si="45"/>
        <v/>
      </c>
      <c r="AA65" s="32" t="str">
        <f t="shared" si="46"/>
        <v>La cuenta debe tener 18 dígitos y no contener guiones o espacios en blanco</v>
      </c>
      <c r="AB65" s="32" t="str">
        <f t="shared" si="47"/>
        <v/>
      </c>
    </row>
    <row r="66" spans="1:28" x14ac:dyDescent="0.2">
      <c r="A66" s="3">
        <f t="shared" si="32"/>
        <v>0</v>
      </c>
      <c r="B66" s="50" t="str">
        <f t="shared" si="33"/>
        <v/>
      </c>
      <c r="C66" s="45"/>
      <c r="D66" s="47"/>
      <c r="E66" s="51"/>
      <c r="F66" s="46"/>
      <c r="G66" s="46"/>
      <c r="H66" s="46"/>
      <c r="I66" s="47"/>
      <c r="J66" s="25" t="str">
        <f t="shared" si="34"/>
        <v/>
      </c>
      <c r="K66" s="46"/>
      <c r="L66" s="48"/>
      <c r="M66" s="49"/>
      <c r="N66" s="52"/>
      <c r="O66" s="27" t="str">
        <f t="shared" si="35"/>
        <v/>
      </c>
      <c r="P66" s="34" t="str">
        <f t="shared" si="36"/>
        <v>Ingrese el número de DNI</v>
      </c>
      <c r="Q66" s="37" t="str">
        <f t="shared" si="37"/>
        <v/>
      </c>
      <c r="R66" s="32" t="str">
        <f t="shared" si="38"/>
        <v/>
      </c>
      <c r="S66" s="32" t="str">
        <f t="shared" si="39"/>
        <v/>
      </c>
      <c r="T66" s="32" t="str">
        <f t="shared" si="40"/>
        <v/>
      </c>
      <c r="U66" s="32" t="str">
        <f t="shared" si="41"/>
        <v/>
      </c>
      <c r="V66" s="32">
        <f>IF(IFERROR(VLOOKUP(VALUE(R66),Hoja1!$A$1:$A$242,1,0),0)=0,0,1)</f>
        <v>0</v>
      </c>
      <c r="W66" s="32">
        <f t="shared" si="42"/>
        <v>0</v>
      </c>
      <c r="X66" s="32">
        <f t="shared" si="43"/>
        <v>0</v>
      </c>
      <c r="Y66" s="32">
        <f t="shared" si="44"/>
        <v>0</v>
      </c>
      <c r="Z66" s="32" t="str">
        <f t="shared" si="45"/>
        <v/>
      </c>
      <c r="AA66" s="32" t="str">
        <f t="shared" si="46"/>
        <v>La cuenta debe tener 18 dígitos y no contener guiones o espacios en blanco</v>
      </c>
      <c r="AB66" s="32" t="str">
        <f t="shared" si="47"/>
        <v/>
      </c>
    </row>
    <row r="67" spans="1:28" x14ac:dyDescent="0.2">
      <c r="A67" s="3">
        <f t="shared" si="32"/>
        <v>0</v>
      </c>
      <c r="B67" s="50" t="str">
        <f t="shared" si="33"/>
        <v/>
      </c>
      <c r="C67" s="45"/>
      <c r="D67" s="47"/>
      <c r="E67" s="51"/>
      <c r="F67" s="46"/>
      <c r="G67" s="46"/>
      <c r="H67" s="46"/>
      <c r="I67" s="47"/>
      <c r="J67" s="25" t="str">
        <f t="shared" si="34"/>
        <v/>
      </c>
      <c r="K67" s="46"/>
      <c r="L67" s="48"/>
      <c r="M67" s="49"/>
      <c r="N67" s="52"/>
      <c r="O67" s="27" t="str">
        <f t="shared" si="35"/>
        <v/>
      </c>
      <c r="P67" s="34" t="str">
        <f t="shared" si="36"/>
        <v>Ingrese el número de DNI</v>
      </c>
      <c r="Q67" s="37" t="str">
        <f t="shared" si="37"/>
        <v/>
      </c>
      <c r="R67" s="32" t="str">
        <f t="shared" si="38"/>
        <v/>
      </c>
      <c r="S67" s="32" t="str">
        <f t="shared" si="39"/>
        <v/>
      </c>
      <c r="T67" s="32" t="str">
        <f t="shared" si="40"/>
        <v/>
      </c>
      <c r="U67" s="32" t="str">
        <f t="shared" si="41"/>
        <v/>
      </c>
      <c r="V67" s="32">
        <f>IF(IFERROR(VLOOKUP(VALUE(R67),Hoja1!$A$1:$A$242,1,0),0)=0,0,1)</f>
        <v>0</v>
      </c>
      <c r="W67" s="32">
        <f t="shared" si="42"/>
        <v>0</v>
      </c>
      <c r="X67" s="32">
        <f t="shared" si="43"/>
        <v>0</v>
      </c>
      <c r="Y67" s="32">
        <f t="shared" si="44"/>
        <v>0</v>
      </c>
      <c r="Z67" s="32" t="str">
        <f t="shared" si="45"/>
        <v/>
      </c>
      <c r="AA67" s="32" t="str">
        <f t="shared" si="46"/>
        <v>La cuenta debe tener 18 dígitos y no contener guiones o espacios en blanco</v>
      </c>
      <c r="AB67" s="32" t="str">
        <f t="shared" si="47"/>
        <v/>
      </c>
    </row>
    <row r="68" spans="1:28" x14ac:dyDescent="0.2">
      <c r="A68" s="3">
        <f t="shared" si="32"/>
        <v>0</v>
      </c>
      <c r="B68" s="50" t="str">
        <f t="shared" si="33"/>
        <v/>
      </c>
      <c r="C68" s="45"/>
      <c r="D68" s="47"/>
      <c r="E68" s="51"/>
      <c r="F68" s="46"/>
      <c r="G68" s="46"/>
      <c r="H68" s="46"/>
      <c r="I68" s="47"/>
      <c r="J68" s="25" t="str">
        <f t="shared" si="34"/>
        <v/>
      </c>
      <c r="K68" s="46"/>
      <c r="L68" s="48"/>
      <c r="M68" s="49"/>
      <c r="N68" s="52"/>
      <c r="O68" s="27" t="str">
        <f t="shared" si="35"/>
        <v/>
      </c>
      <c r="P68" s="34" t="str">
        <f t="shared" si="36"/>
        <v>Ingrese el número de DNI</v>
      </c>
      <c r="Q68" s="37" t="str">
        <f t="shared" si="37"/>
        <v/>
      </c>
      <c r="R68" s="32" t="str">
        <f t="shared" si="38"/>
        <v/>
      </c>
      <c r="S68" s="32" t="str">
        <f t="shared" si="39"/>
        <v/>
      </c>
      <c r="T68" s="32" t="str">
        <f t="shared" si="40"/>
        <v/>
      </c>
      <c r="U68" s="32" t="str">
        <f t="shared" si="41"/>
        <v/>
      </c>
      <c r="V68" s="32">
        <f>IF(IFERROR(VLOOKUP(VALUE(R68),Hoja1!$A$1:$A$242,1,0),0)=0,0,1)</f>
        <v>0</v>
      </c>
      <c r="W68" s="32">
        <f t="shared" si="42"/>
        <v>0</v>
      </c>
      <c r="X68" s="32">
        <f t="shared" si="43"/>
        <v>0</v>
      </c>
      <c r="Y68" s="32">
        <f t="shared" si="44"/>
        <v>0</v>
      </c>
      <c r="Z68" s="32" t="str">
        <f t="shared" si="45"/>
        <v/>
      </c>
      <c r="AA68" s="32" t="str">
        <f t="shared" si="46"/>
        <v>La cuenta debe tener 18 dígitos y no contener guiones o espacios en blanco</v>
      </c>
      <c r="AB68" s="32" t="str">
        <f t="shared" si="47"/>
        <v/>
      </c>
    </row>
    <row r="69" spans="1:28" x14ac:dyDescent="0.2">
      <c r="A69" s="3">
        <f t="shared" si="32"/>
        <v>0</v>
      </c>
      <c r="B69" s="50" t="str">
        <f t="shared" si="33"/>
        <v/>
      </c>
      <c r="C69" s="45"/>
      <c r="D69" s="47"/>
      <c r="E69" s="51"/>
      <c r="F69" s="46"/>
      <c r="G69" s="46"/>
      <c r="H69" s="46"/>
      <c r="I69" s="47"/>
      <c r="J69" s="25" t="str">
        <f t="shared" si="34"/>
        <v/>
      </c>
      <c r="K69" s="46"/>
      <c r="L69" s="48"/>
      <c r="M69" s="49"/>
      <c r="N69" s="52"/>
      <c r="O69" s="27" t="str">
        <f t="shared" si="35"/>
        <v/>
      </c>
      <c r="P69" s="34" t="str">
        <f t="shared" si="36"/>
        <v>Ingrese el número de DNI</v>
      </c>
      <c r="Q69" s="37" t="str">
        <f t="shared" si="37"/>
        <v/>
      </c>
      <c r="R69" s="32" t="str">
        <f t="shared" si="38"/>
        <v/>
      </c>
      <c r="S69" s="32" t="str">
        <f t="shared" si="39"/>
        <v/>
      </c>
      <c r="T69" s="32" t="str">
        <f t="shared" si="40"/>
        <v/>
      </c>
      <c r="U69" s="32" t="str">
        <f t="shared" si="41"/>
        <v/>
      </c>
      <c r="V69" s="32">
        <f>IF(IFERROR(VLOOKUP(VALUE(R69),Hoja1!$A$1:$A$242,1,0),0)=0,0,1)</f>
        <v>0</v>
      </c>
      <c r="W69" s="32">
        <f t="shared" si="42"/>
        <v>0</v>
      </c>
      <c r="X69" s="32">
        <f t="shared" si="43"/>
        <v>0</v>
      </c>
      <c r="Y69" s="32">
        <f t="shared" si="44"/>
        <v>0</v>
      </c>
      <c r="Z69" s="32" t="str">
        <f t="shared" si="45"/>
        <v/>
      </c>
      <c r="AA69" s="32" t="str">
        <f t="shared" si="46"/>
        <v>La cuenta debe tener 18 dígitos y no contener guiones o espacios en blanco</v>
      </c>
      <c r="AB69" s="32" t="str">
        <f t="shared" si="47"/>
        <v/>
      </c>
    </row>
    <row r="70" spans="1:28" x14ac:dyDescent="0.2">
      <c r="A70" s="3">
        <f t="shared" si="32"/>
        <v>0</v>
      </c>
      <c r="B70" s="50" t="str">
        <f t="shared" si="33"/>
        <v/>
      </c>
      <c r="C70" s="45"/>
      <c r="D70" s="47"/>
      <c r="E70" s="51"/>
      <c r="F70" s="46"/>
      <c r="G70" s="46"/>
      <c r="H70" s="46"/>
      <c r="I70" s="47"/>
      <c r="J70" s="25" t="str">
        <f t="shared" si="34"/>
        <v/>
      </c>
      <c r="K70" s="46"/>
      <c r="L70" s="48"/>
      <c r="M70" s="49"/>
      <c r="N70" s="52"/>
      <c r="O70" s="27" t="str">
        <f t="shared" si="35"/>
        <v/>
      </c>
      <c r="P70" s="34" t="str">
        <f t="shared" si="36"/>
        <v>Ingrese el número de DNI</v>
      </c>
      <c r="Q70" s="37" t="str">
        <f t="shared" si="37"/>
        <v/>
      </c>
      <c r="R70" s="32" t="str">
        <f t="shared" si="38"/>
        <v/>
      </c>
      <c r="S70" s="32" t="str">
        <f t="shared" si="39"/>
        <v/>
      </c>
      <c r="T70" s="32" t="str">
        <f t="shared" si="40"/>
        <v/>
      </c>
      <c r="U70" s="32" t="str">
        <f t="shared" si="41"/>
        <v/>
      </c>
      <c r="V70" s="32">
        <f>IF(IFERROR(VLOOKUP(VALUE(R70),Hoja1!$A$1:$A$242,1,0),0)=0,0,1)</f>
        <v>0</v>
      </c>
      <c r="W70" s="32">
        <f t="shared" si="42"/>
        <v>0</v>
      </c>
      <c r="X70" s="32">
        <f t="shared" si="43"/>
        <v>0</v>
      </c>
      <c r="Y70" s="32">
        <f t="shared" si="44"/>
        <v>0</v>
      </c>
      <c r="Z70" s="32" t="str">
        <f t="shared" si="45"/>
        <v/>
      </c>
      <c r="AA70" s="32" t="str">
        <f t="shared" si="46"/>
        <v>La cuenta debe tener 18 dígitos y no contener guiones o espacios en blanco</v>
      </c>
      <c r="AB70" s="32" t="str">
        <f t="shared" si="47"/>
        <v/>
      </c>
    </row>
    <row r="71" spans="1:28" x14ac:dyDescent="0.2">
      <c r="A71" s="3">
        <f t="shared" si="32"/>
        <v>0</v>
      </c>
      <c r="B71" s="50" t="str">
        <f t="shared" si="33"/>
        <v/>
      </c>
      <c r="C71" s="45"/>
      <c r="D71" s="47"/>
      <c r="E71" s="51"/>
      <c r="F71" s="46"/>
      <c r="G71" s="46"/>
      <c r="H71" s="46"/>
      <c r="I71" s="47"/>
      <c r="J71" s="25" t="str">
        <f t="shared" si="34"/>
        <v/>
      </c>
      <c r="K71" s="46"/>
      <c r="L71" s="48"/>
      <c r="M71" s="49"/>
      <c r="N71" s="52"/>
      <c r="O71" s="27" t="str">
        <f t="shared" si="35"/>
        <v/>
      </c>
      <c r="P71" s="34" t="str">
        <f t="shared" si="36"/>
        <v>Ingrese el número de DNI</v>
      </c>
      <c r="Q71" s="37" t="str">
        <f t="shared" si="37"/>
        <v/>
      </c>
      <c r="R71" s="32" t="str">
        <f t="shared" si="38"/>
        <v/>
      </c>
      <c r="S71" s="32" t="str">
        <f t="shared" si="39"/>
        <v/>
      </c>
      <c r="T71" s="32" t="str">
        <f t="shared" si="40"/>
        <v/>
      </c>
      <c r="U71" s="32" t="str">
        <f t="shared" si="41"/>
        <v/>
      </c>
      <c r="V71" s="32">
        <f>IF(IFERROR(VLOOKUP(VALUE(R71),Hoja1!$A$1:$A$242,1,0),0)=0,0,1)</f>
        <v>0</v>
      </c>
      <c r="W71" s="32">
        <f t="shared" si="42"/>
        <v>0</v>
      </c>
      <c r="X71" s="32">
        <f t="shared" si="43"/>
        <v>0</v>
      </c>
      <c r="Y71" s="32">
        <f t="shared" si="44"/>
        <v>0</v>
      </c>
      <c r="Z71" s="32" t="str">
        <f t="shared" si="45"/>
        <v/>
      </c>
      <c r="AA71" s="32" t="str">
        <f t="shared" si="46"/>
        <v>La cuenta debe tener 18 dígitos y no contener guiones o espacios en blanco</v>
      </c>
      <c r="AB71" s="32" t="str">
        <f t="shared" si="47"/>
        <v/>
      </c>
    </row>
    <row r="72" spans="1:28" x14ac:dyDescent="0.2">
      <c r="A72" s="3">
        <f t="shared" si="32"/>
        <v>0</v>
      </c>
      <c r="B72" s="50" t="str">
        <f t="shared" si="33"/>
        <v/>
      </c>
      <c r="C72" s="45"/>
      <c r="D72" s="47"/>
      <c r="E72" s="51"/>
      <c r="F72" s="46"/>
      <c r="G72" s="46"/>
      <c r="H72" s="46"/>
      <c r="I72" s="47"/>
      <c r="J72" s="25" t="str">
        <f t="shared" si="34"/>
        <v/>
      </c>
      <c r="K72" s="46"/>
      <c r="L72" s="48"/>
      <c r="M72" s="49"/>
      <c r="N72" s="52"/>
      <c r="O72" s="27" t="str">
        <f t="shared" si="35"/>
        <v/>
      </c>
      <c r="P72" s="34" t="str">
        <f t="shared" si="36"/>
        <v>Ingrese el número de DNI</v>
      </c>
      <c r="Q72" s="37" t="str">
        <f t="shared" si="37"/>
        <v/>
      </c>
      <c r="R72" s="32" t="str">
        <f t="shared" si="38"/>
        <v/>
      </c>
      <c r="S72" s="32" t="str">
        <f t="shared" si="39"/>
        <v/>
      </c>
      <c r="T72" s="32" t="str">
        <f t="shared" si="40"/>
        <v/>
      </c>
      <c r="U72" s="32" t="str">
        <f t="shared" si="41"/>
        <v/>
      </c>
      <c r="V72" s="32">
        <f>IF(IFERROR(VLOOKUP(VALUE(R72),Hoja1!$A$1:$A$242,1,0),0)=0,0,1)</f>
        <v>0</v>
      </c>
      <c r="W72" s="32">
        <f t="shared" si="42"/>
        <v>0</v>
      </c>
      <c r="X72" s="32">
        <f t="shared" si="43"/>
        <v>0</v>
      </c>
      <c r="Y72" s="32">
        <f t="shared" si="44"/>
        <v>0</v>
      </c>
      <c r="Z72" s="32" t="str">
        <f t="shared" si="45"/>
        <v/>
      </c>
      <c r="AA72" s="32" t="str">
        <f t="shared" si="46"/>
        <v>La cuenta debe tener 18 dígitos y no contener guiones o espacios en blanco</v>
      </c>
      <c r="AB72" s="32" t="str">
        <f t="shared" si="47"/>
        <v/>
      </c>
    </row>
    <row r="73" spans="1:28" x14ac:dyDescent="0.2">
      <c r="A73" s="3">
        <f t="shared" si="32"/>
        <v>0</v>
      </c>
      <c r="B73" s="50" t="str">
        <f t="shared" si="33"/>
        <v/>
      </c>
      <c r="C73" s="45"/>
      <c r="D73" s="47"/>
      <c r="E73" s="51"/>
      <c r="F73" s="46"/>
      <c r="G73" s="46"/>
      <c r="H73" s="46"/>
      <c r="I73" s="47"/>
      <c r="J73" s="25" t="str">
        <f t="shared" si="34"/>
        <v/>
      </c>
      <c r="K73" s="46"/>
      <c r="L73" s="48"/>
      <c r="M73" s="49"/>
      <c r="N73" s="52"/>
      <c r="O73" s="27" t="str">
        <f t="shared" si="35"/>
        <v/>
      </c>
      <c r="P73" s="34" t="str">
        <f t="shared" si="36"/>
        <v>Ingrese el número de DNI</v>
      </c>
      <c r="Q73" s="37" t="str">
        <f t="shared" si="37"/>
        <v/>
      </c>
      <c r="R73" s="32" t="str">
        <f t="shared" si="38"/>
        <v/>
      </c>
      <c r="S73" s="32" t="str">
        <f t="shared" si="39"/>
        <v/>
      </c>
      <c r="T73" s="32" t="str">
        <f t="shared" si="40"/>
        <v/>
      </c>
      <c r="U73" s="32" t="str">
        <f t="shared" si="41"/>
        <v/>
      </c>
      <c r="V73" s="32">
        <f>IF(IFERROR(VLOOKUP(VALUE(R73),Hoja1!$A$1:$A$242,1,0),0)=0,0,1)</f>
        <v>0</v>
      </c>
      <c r="W73" s="32">
        <f t="shared" si="42"/>
        <v>0</v>
      </c>
      <c r="X73" s="32">
        <f t="shared" si="43"/>
        <v>0</v>
      </c>
      <c r="Y73" s="32">
        <f t="shared" si="44"/>
        <v>0</v>
      </c>
      <c r="Z73" s="32" t="str">
        <f t="shared" si="45"/>
        <v/>
      </c>
      <c r="AA73" s="32" t="str">
        <f t="shared" si="46"/>
        <v>La cuenta debe tener 18 dígitos y no contener guiones o espacios en blanco</v>
      </c>
      <c r="AB73" s="32" t="str">
        <f t="shared" si="47"/>
        <v/>
      </c>
    </row>
    <row r="74" spans="1:28" x14ac:dyDescent="0.2">
      <c r="A74" s="3">
        <f t="shared" si="32"/>
        <v>0</v>
      </c>
      <c r="B74" s="50" t="str">
        <f t="shared" si="33"/>
        <v/>
      </c>
      <c r="C74" s="45"/>
      <c r="D74" s="47"/>
      <c r="E74" s="51"/>
      <c r="F74" s="46"/>
      <c r="G74" s="46"/>
      <c r="H74" s="46"/>
      <c r="I74" s="47"/>
      <c r="J74" s="25" t="str">
        <f t="shared" si="34"/>
        <v/>
      </c>
      <c r="K74" s="46"/>
      <c r="L74" s="48"/>
      <c r="M74" s="49"/>
      <c r="N74" s="52"/>
      <c r="O74" s="27" t="str">
        <f t="shared" si="35"/>
        <v/>
      </c>
      <c r="P74" s="34" t="str">
        <f t="shared" si="36"/>
        <v>Ingrese el número de DNI</v>
      </c>
      <c r="Q74" s="37" t="str">
        <f t="shared" si="37"/>
        <v/>
      </c>
      <c r="R74" s="32" t="str">
        <f t="shared" si="38"/>
        <v/>
      </c>
      <c r="S74" s="32" t="str">
        <f t="shared" si="39"/>
        <v/>
      </c>
      <c r="T74" s="32" t="str">
        <f t="shared" si="40"/>
        <v/>
      </c>
      <c r="U74" s="32" t="str">
        <f t="shared" si="41"/>
        <v/>
      </c>
      <c r="V74" s="32">
        <f>IF(IFERROR(VLOOKUP(VALUE(R74),Hoja1!$A$1:$A$242,1,0),0)=0,0,1)</f>
        <v>0</v>
      </c>
      <c r="W74" s="32">
        <f t="shared" si="42"/>
        <v>0</v>
      </c>
      <c r="X74" s="32">
        <f t="shared" si="43"/>
        <v>0</v>
      </c>
      <c r="Y74" s="32">
        <f t="shared" si="44"/>
        <v>0</v>
      </c>
      <c r="Z74" s="32" t="str">
        <f t="shared" si="45"/>
        <v/>
      </c>
      <c r="AA74" s="32" t="str">
        <f t="shared" si="46"/>
        <v>La cuenta debe tener 18 dígitos y no contener guiones o espacios en blanco</v>
      </c>
      <c r="AB74" s="32" t="str">
        <f t="shared" si="47"/>
        <v/>
      </c>
    </row>
    <row r="75" spans="1:28" x14ac:dyDescent="0.2">
      <c r="A75" s="3">
        <f t="shared" si="32"/>
        <v>0</v>
      </c>
      <c r="B75" s="50" t="str">
        <f t="shared" si="33"/>
        <v/>
      </c>
      <c r="C75" s="45"/>
      <c r="D75" s="47"/>
      <c r="E75" s="51"/>
      <c r="F75" s="46"/>
      <c r="G75" s="46"/>
      <c r="H75" s="46"/>
      <c r="I75" s="47"/>
      <c r="J75" s="25" t="str">
        <f t="shared" si="34"/>
        <v/>
      </c>
      <c r="K75" s="46"/>
      <c r="L75" s="48"/>
      <c r="M75" s="49"/>
      <c r="N75" s="52"/>
      <c r="O75" s="27" t="str">
        <f t="shared" si="35"/>
        <v/>
      </c>
      <c r="P75" s="34" t="str">
        <f t="shared" si="36"/>
        <v>Ingrese el número de DNI</v>
      </c>
      <c r="Q75" s="37" t="str">
        <f t="shared" si="37"/>
        <v/>
      </c>
      <c r="R75" s="32" t="str">
        <f t="shared" si="38"/>
        <v/>
      </c>
      <c r="S75" s="32" t="str">
        <f t="shared" si="39"/>
        <v/>
      </c>
      <c r="T75" s="32" t="str">
        <f t="shared" si="40"/>
        <v/>
      </c>
      <c r="U75" s="32" t="str">
        <f t="shared" si="41"/>
        <v/>
      </c>
      <c r="V75" s="32">
        <f>IF(IFERROR(VLOOKUP(VALUE(R75),Hoja1!$A$1:$A$242,1,0),0)=0,0,1)</f>
        <v>0</v>
      </c>
      <c r="W75" s="32">
        <f t="shared" si="42"/>
        <v>0</v>
      </c>
      <c r="X75" s="32">
        <f t="shared" si="43"/>
        <v>0</v>
      </c>
      <c r="Y75" s="32">
        <f t="shared" si="44"/>
        <v>0</v>
      </c>
      <c r="Z75" s="32" t="str">
        <f t="shared" si="45"/>
        <v/>
      </c>
      <c r="AA75" s="32" t="str">
        <f t="shared" si="46"/>
        <v>La cuenta debe tener 18 dígitos y no contener guiones o espacios en blanco</v>
      </c>
      <c r="AB75" s="32" t="str">
        <f t="shared" si="47"/>
        <v/>
      </c>
    </row>
    <row r="76" spans="1:28" x14ac:dyDescent="0.2">
      <c r="A76" s="3">
        <f t="shared" si="32"/>
        <v>0</v>
      </c>
      <c r="B76" s="50" t="str">
        <f t="shared" si="33"/>
        <v/>
      </c>
      <c r="C76" s="45"/>
      <c r="D76" s="47"/>
      <c r="E76" s="51"/>
      <c r="F76" s="46"/>
      <c r="G76" s="46"/>
      <c r="H76" s="46"/>
      <c r="I76" s="47"/>
      <c r="J76" s="25" t="str">
        <f t="shared" si="34"/>
        <v/>
      </c>
      <c r="K76" s="46"/>
      <c r="L76" s="48"/>
      <c r="M76" s="49"/>
      <c r="N76" s="52"/>
      <c r="O76" s="27" t="str">
        <f t="shared" si="35"/>
        <v/>
      </c>
      <c r="P76" s="34" t="str">
        <f t="shared" si="36"/>
        <v>Ingrese el número de DNI</v>
      </c>
      <c r="Q76" s="37" t="str">
        <f t="shared" si="37"/>
        <v/>
      </c>
      <c r="R76" s="32" t="str">
        <f t="shared" si="38"/>
        <v/>
      </c>
      <c r="S76" s="32" t="str">
        <f t="shared" si="39"/>
        <v/>
      </c>
      <c r="T76" s="32" t="str">
        <f t="shared" si="40"/>
        <v/>
      </c>
      <c r="U76" s="32" t="str">
        <f t="shared" si="41"/>
        <v/>
      </c>
      <c r="V76" s="32">
        <f>IF(IFERROR(VLOOKUP(VALUE(R76),Hoja1!$A$1:$A$242,1,0),0)=0,0,1)</f>
        <v>0</v>
      </c>
      <c r="W76" s="32">
        <f t="shared" si="42"/>
        <v>0</v>
      </c>
      <c r="X76" s="32">
        <f t="shared" si="43"/>
        <v>0</v>
      </c>
      <c r="Y76" s="32">
        <f t="shared" si="44"/>
        <v>0</v>
      </c>
      <c r="Z76" s="32" t="str">
        <f t="shared" si="45"/>
        <v/>
      </c>
      <c r="AA76" s="32" t="str">
        <f t="shared" si="46"/>
        <v>La cuenta debe tener 18 dígitos y no contener guiones o espacios en blanco</v>
      </c>
      <c r="AB76" s="32" t="str">
        <f t="shared" si="47"/>
        <v/>
      </c>
    </row>
    <row r="77" spans="1:28" x14ac:dyDescent="0.2">
      <c r="A77" s="3">
        <f t="shared" si="32"/>
        <v>0</v>
      </c>
      <c r="B77" s="50" t="str">
        <f t="shared" si="33"/>
        <v/>
      </c>
      <c r="C77" s="45"/>
      <c r="D77" s="47"/>
      <c r="E77" s="51"/>
      <c r="F77" s="46"/>
      <c r="G77" s="46"/>
      <c r="H77" s="46"/>
      <c r="I77" s="47"/>
      <c r="J77" s="25" t="str">
        <f t="shared" si="34"/>
        <v/>
      </c>
      <c r="K77" s="46"/>
      <c r="L77" s="48"/>
      <c r="M77" s="49"/>
      <c r="N77" s="52"/>
      <c r="O77" s="27" t="str">
        <f t="shared" si="35"/>
        <v/>
      </c>
      <c r="P77" s="34" t="str">
        <f t="shared" si="36"/>
        <v>Ingrese el número de DNI</v>
      </c>
      <c r="Q77" s="37" t="str">
        <f t="shared" si="37"/>
        <v/>
      </c>
      <c r="R77" s="32" t="str">
        <f t="shared" si="38"/>
        <v/>
      </c>
      <c r="S77" s="32" t="str">
        <f t="shared" si="39"/>
        <v/>
      </c>
      <c r="T77" s="32" t="str">
        <f t="shared" si="40"/>
        <v/>
      </c>
      <c r="U77" s="32" t="str">
        <f t="shared" si="41"/>
        <v/>
      </c>
      <c r="V77" s="32">
        <f>IF(IFERROR(VLOOKUP(VALUE(R77),Hoja1!$A$1:$A$242,1,0),0)=0,0,1)</f>
        <v>0</v>
      </c>
      <c r="W77" s="32">
        <f t="shared" si="42"/>
        <v>0</v>
      </c>
      <c r="X77" s="32">
        <f t="shared" si="43"/>
        <v>0</v>
      </c>
      <c r="Y77" s="32">
        <f t="shared" si="44"/>
        <v>0</v>
      </c>
      <c r="Z77" s="32" t="str">
        <f t="shared" si="45"/>
        <v/>
      </c>
      <c r="AA77" s="32" t="str">
        <f t="shared" si="46"/>
        <v>La cuenta debe tener 18 dígitos y no contener guiones o espacios en blanco</v>
      </c>
      <c r="AB77" s="32" t="str">
        <f t="shared" si="47"/>
        <v/>
      </c>
    </row>
    <row r="78" spans="1:28" x14ac:dyDescent="0.2">
      <c r="A78" s="3">
        <f t="shared" si="32"/>
        <v>0</v>
      </c>
      <c r="B78" s="50" t="str">
        <f t="shared" si="33"/>
        <v/>
      </c>
      <c r="C78" s="45"/>
      <c r="D78" s="47"/>
      <c r="E78" s="51"/>
      <c r="F78" s="46"/>
      <c r="G78" s="46"/>
      <c r="H78" s="46"/>
      <c r="I78" s="47"/>
      <c r="J78" s="25" t="str">
        <f t="shared" si="34"/>
        <v/>
      </c>
      <c r="K78" s="46"/>
      <c r="L78" s="48"/>
      <c r="M78" s="49"/>
      <c r="N78" s="52"/>
      <c r="O78" s="27" t="str">
        <f t="shared" si="35"/>
        <v/>
      </c>
      <c r="P78" s="34" t="str">
        <f t="shared" si="36"/>
        <v>Ingrese el número de DNI</v>
      </c>
      <c r="Q78" s="37" t="str">
        <f t="shared" si="37"/>
        <v/>
      </c>
      <c r="R78" s="32" t="str">
        <f t="shared" si="38"/>
        <v/>
      </c>
      <c r="S78" s="32" t="str">
        <f t="shared" si="39"/>
        <v/>
      </c>
      <c r="T78" s="32" t="str">
        <f t="shared" si="40"/>
        <v/>
      </c>
      <c r="U78" s="32" t="str">
        <f t="shared" si="41"/>
        <v/>
      </c>
      <c r="V78" s="32">
        <f>IF(IFERROR(VLOOKUP(VALUE(R78),Hoja1!$A$1:$A$242,1,0),0)=0,0,1)</f>
        <v>0</v>
      </c>
      <c r="W78" s="32">
        <f t="shared" si="42"/>
        <v>0</v>
      </c>
      <c r="X78" s="32">
        <f t="shared" si="43"/>
        <v>0</v>
      </c>
      <c r="Y78" s="32">
        <f t="shared" si="44"/>
        <v>0</v>
      </c>
      <c r="Z78" s="32" t="str">
        <f t="shared" si="45"/>
        <v/>
      </c>
      <c r="AA78" s="32" t="str">
        <f t="shared" si="46"/>
        <v>La cuenta debe tener 18 dígitos y no contener guiones o espacios en blanco</v>
      </c>
      <c r="AB78" s="32" t="str">
        <f t="shared" si="47"/>
        <v/>
      </c>
    </row>
    <row r="79" spans="1:28" x14ac:dyDescent="0.2">
      <c r="A79" s="3">
        <f t="shared" si="32"/>
        <v>0</v>
      </c>
      <c r="B79" s="50" t="str">
        <f t="shared" si="33"/>
        <v/>
      </c>
      <c r="C79" s="45"/>
      <c r="D79" s="47"/>
      <c r="E79" s="51"/>
      <c r="F79" s="46"/>
      <c r="G79" s="46"/>
      <c r="H79" s="46"/>
      <c r="I79" s="47"/>
      <c r="J79" s="25" t="str">
        <f t="shared" si="34"/>
        <v/>
      </c>
      <c r="K79" s="46"/>
      <c r="L79" s="48"/>
      <c r="M79" s="49"/>
      <c r="N79" s="52"/>
      <c r="O79" s="27" t="str">
        <f t="shared" si="35"/>
        <v/>
      </c>
      <c r="P79" s="34" t="str">
        <f t="shared" si="36"/>
        <v>Ingrese el número de DNI</v>
      </c>
      <c r="Q79" s="37" t="str">
        <f t="shared" si="37"/>
        <v/>
      </c>
      <c r="R79" s="32" t="str">
        <f t="shared" si="38"/>
        <v/>
      </c>
      <c r="S79" s="32" t="str">
        <f t="shared" si="39"/>
        <v/>
      </c>
      <c r="T79" s="32" t="str">
        <f t="shared" si="40"/>
        <v/>
      </c>
      <c r="U79" s="32" t="str">
        <f t="shared" si="41"/>
        <v/>
      </c>
      <c r="V79" s="32">
        <f>IF(IFERROR(VLOOKUP(VALUE(R79),Hoja1!$A$1:$A$242,1,0),0)=0,0,1)</f>
        <v>0</v>
      </c>
      <c r="W79" s="32">
        <f t="shared" si="42"/>
        <v>0</v>
      </c>
      <c r="X79" s="32">
        <f t="shared" si="43"/>
        <v>0</v>
      </c>
      <c r="Y79" s="32">
        <f t="shared" si="44"/>
        <v>0</v>
      </c>
      <c r="Z79" s="32" t="str">
        <f t="shared" si="45"/>
        <v/>
      </c>
      <c r="AA79" s="32" t="str">
        <f t="shared" si="46"/>
        <v>La cuenta debe tener 18 dígitos y no contener guiones o espacios en blanco</v>
      </c>
      <c r="AB79" s="32" t="str">
        <f t="shared" si="47"/>
        <v/>
      </c>
    </row>
    <row r="80" spans="1:28" x14ac:dyDescent="0.2">
      <c r="A80" s="3">
        <f t="shared" si="32"/>
        <v>0</v>
      </c>
      <c r="B80" s="50" t="str">
        <f t="shared" si="33"/>
        <v/>
      </c>
      <c r="C80" s="45"/>
      <c r="D80" s="47"/>
      <c r="E80" s="51"/>
      <c r="F80" s="46"/>
      <c r="G80" s="46"/>
      <c r="H80" s="46"/>
      <c r="I80" s="47"/>
      <c r="J80" s="25" t="str">
        <f t="shared" si="34"/>
        <v/>
      </c>
      <c r="K80" s="46"/>
      <c r="L80" s="48"/>
      <c r="M80" s="49"/>
      <c r="N80" s="52"/>
      <c r="O80" s="27" t="str">
        <f t="shared" si="35"/>
        <v/>
      </c>
      <c r="P80" s="34" t="str">
        <f t="shared" si="36"/>
        <v>Ingrese el número de DNI</v>
      </c>
      <c r="Q80" s="37" t="str">
        <f t="shared" si="37"/>
        <v/>
      </c>
      <c r="R80" s="32" t="str">
        <f t="shared" si="38"/>
        <v/>
      </c>
      <c r="S80" s="32" t="str">
        <f t="shared" si="39"/>
        <v/>
      </c>
      <c r="T80" s="32" t="str">
        <f t="shared" si="40"/>
        <v/>
      </c>
      <c r="U80" s="32" t="str">
        <f t="shared" si="41"/>
        <v/>
      </c>
      <c r="V80" s="32">
        <f>IF(IFERROR(VLOOKUP(VALUE(R80),Hoja1!$A$1:$A$242,1,0),0)=0,0,1)</f>
        <v>0</v>
      </c>
      <c r="W80" s="32">
        <f t="shared" si="42"/>
        <v>0</v>
      </c>
      <c r="X80" s="32">
        <f t="shared" si="43"/>
        <v>0</v>
      </c>
      <c r="Y80" s="32">
        <f t="shared" si="44"/>
        <v>0</v>
      </c>
      <c r="Z80" s="32" t="str">
        <f t="shared" si="45"/>
        <v/>
      </c>
      <c r="AA80" s="32" t="str">
        <f t="shared" si="46"/>
        <v>La cuenta debe tener 18 dígitos y no contener guiones o espacios en blanco</v>
      </c>
      <c r="AB80" s="32" t="str">
        <f t="shared" si="47"/>
        <v/>
      </c>
    </row>
    <row r="81" spans="1:28" x14ac:dyDescent="0.2">
      <c r="A81" s="3">
        <f t="shared" si="32"/>
        <v>0</v>
      </c>
      <c r="B81" s="50" t="str">
        <f t="shared" si="33"/>
        <v/>
      </c>
      <c r="C81" s="45"/>
      <c r="D81" s="47"/>
      <c r="E81" s="51"/>
      <c r="F81" s="46"/>
      <c r="G81" s="46"/>
      <c r="H81" s="46"/>
      <c r="I81" s="47"/>
      <c r="J81" s="25" t="str">
        <f t="shared" si="34"/>
        <v/>
      </c>
      <c r="K81" s="46"/>
      <c r="L81" s="48"/>
      <c r="M81" s="49"/>
      <c r="N81" s="52"/>
      <c r="O81" s="27" t="str">
        <f t="shared" si="35"/>
        <v/>
      </c>
      <c r="P81" s="34" t="str">
        <f t="shared" si="36"/>
        <v>Ingrese el número de DNI</v>
      </c>
      <c r="Q81" s="37" t="str">
        <f t="shared" si="37"/>
        <v/>
      </c>
      <c r="R81" s="32" t="str">
        <f t="shared" si="38"/>
        <v/>
      </c>
      <c r="S81" s="32" t="str">
        <f t="shared" si="39"/>
        <v/>
      </c>
      <c r="T81" s="32" t="str">
        <f t="shared" si="40"/>
        <v/>
      </c>
      <c r="U81" s="32" t="str">
        <f t="shared" si="41"/>
        <v/>
      </c>
      <c r="V81" s="32">
        <f>IF(IFERROR(VLOOKUP(VALUE(R81),Hoja1!$A$1:$A$242,1,0),0)=0,0,1)</f>
        <v>0</v>
      </c>
      <c r="W81" s="32">
        <f t="shared" si="42"/>
        <v>0</v>
      </c>
      <c r="X81" s="32">
        <f t="shared" si="43"/>
        <v>0</v>
      </c>
      <c r="Y81" s="32">
        <f t="shared" si="44"/>
        <v>0</v>
      </c>
      <c r="Z81" s="32" t="str">
        <f t="shared" si="45"/>
        <v/>
      </c>
      <c r="AA81" s="32" t="str">
        <f t="shared" si="46"/>
        <v>La cuenta debe tener 18 dígitos y no contener guiones o espacios en blanco</v>
      </c>
      <c r="AB81" s="32" t="str">
        <f t="shared" si="47"/>
        <v/>
      </c>
    </row>
    <row r="82" spans="1:28" x14ac:dyDescent="0.2">
      <c r="A82" s="3">
        <f t="shared" si="32"/>
        <v>0</v>
      </c>
      <c r="B82" s="50" t="str">
        <f t="shared" si="33"/>
        <v/>
      </c>
      <c r="C82" s="45"/>
      <c r="D82" s="47"/>
      <c r="E82" s="51"/>
      <c r="F82" s="46"/>
      <c r="G82" s="46"/>
      <c r="H82" s="46"/>
      <c r="I82" s="47"/>
      <c r="J82" s="25" t="str">
        <f t="shared" si="34"/>
        <v/>
      </c>
      <c r="K82" s="46"/>
      <c r="L82" s="48"/>
      <c r="M82" s="49"/>
      <c r="N82" s="52"/>
      <c r="O82" s="27" t="str">
        <f t="shared" si="35"/>
        <v/>
      </c>
      <c r="P82" s="34" t="str">
        <f t="shared" si="36"/>
        <v>Ingrese el número de DNI</v>
      </c>
      <c r="Q82" s="37" t="str">
        <f t="shared" si="37"/>
        <v/>
      </c>
      <c r="R82" s="32" t="str">
        <f t="shared" si="38"/>
        <v/>
      </c>
      <c r="S82" s="32" t="str">
        <f t="shared" si="39"/>
        <v/>
      </c>
      <c r="T82" s="32" t="str">
        <f t="shared" si="40"/>
        <v/>
      </c>
      <c r="U82" s="32" t="str">
        <f t="shared" si="41"/>
        <v/>
      </c>
      <c r="V82" s="32">
        <f>IF(IFERROR(VLOOKUP(VALUE(R82),Hoja1!$A$1:$A$242,1,0),0)=0,0,1)</f>
        <v>0</v>
      </c>
      <c r="W82" s="32">
        <f t="shared" si="42"/>
        <v>0</v>
      </c>
      <c r="X82" s="32">
        <f t="shared" si="43"/>
        <v>0</v>
      </c>
      <c r="Y82" s="32">
        <f t="shared" si="44"/>
        <v>0</v>
      </c>
      <c r="Z82" s="32" t="str">
        <f t="shared" si="45"/>
        <v/>
      </c>
      <c r="AA82" s="32" t="str">
        <f t="shared" si="46"/>
        <v>La cuenta debe tener 18 dígitos y no contener guiones o espacios en blanco</v>
      </c>
      <c r="AB82" s="32" t="str">
        <f t="shared" si="47"/>
        <v/>
      </c>
    </row>
    <row r="83" spans="1:28" x14ac:dyDescent="0.2">
      <c r="A83" s="3">
        <f t="shared" si="32"/>
        <v>0</v>
      </c>
      <c r="B83" s="50" t="str">
        <f t="shared" si="33"/>
        <v/>
      </c>
      <c r="C83" s="45"/>
      <c r="D83" s="47"/>
      <c r="E83" s="51"/>
      <c r="F83" s="46"/>
      <c r="G83" s="46"/>
      <c r="H83" s="46"/>
      <c r="I83" s="47"/>
      <c r="J83" s="25" t="str">
        <f t="shared" si="34"/>
        <v/>
      </c>
      <c r="K83" s="46"/>
      <c r="L83" s="48"/>
      <c r="M83" s="49"/>
      <c r="N83" s="52"/>
      <c r="O83" s="27" t="str">
        <f t="shared" si="35"/>
        <v/>
      </c>
      <c r="P83" s="34" t="str">
        <f t="shared" si="36"/>
        <v>Ingrese el número de DNI</v>
      </c>
      <c r="Q83" s="37" t="str">
        <f t="shared" si="37"/>
        <v/>
      </c>
      <c r="R83" s="32" t="str">
        <f t="shared" si="38"/>
        <v/>
      </c>
      <c r="S83" s="32" t="str">
        <f t="shared" si="39"/>
        <v/>
      </c>
      <c r="T83" s="32" t="str">
        <f t="shared" si="40"/>
        <v/>
      </c>
      <c r="U83" s="32" t="str">
        <f t="shared" si="41"/>
        <v/>
      </c>
      <c r="V83" s="32">
        <f>IF(IFERROR(VLOOKUP(VALUE(R83),Hoja1!$A$1:$A$242,1,0),0)=0,0,1)</f>
        <v>0</v>
      </c>
      <c r="W83" s="32">
        <f t="shared" si="42"/>
        <v>0</v>
      </c>
      <c r="X83" s="32">
        <f t="shared" si="43"/>
        <v>0</v>
      </c>
      <c r="Y83" s="32">
        <f t="shared" si="44"/>
        <v>0</v>
      </c>
      <c r="Z83" s="32" t="str">
        <f t="shared" si="45"/>
        <v/>
      </c>
      <c r="AA83" s="32" t="str">
        <f t="shared" si="46"/>
        <v>La cuenta debe tener 18 dígitos y no contener guiones o espacios en blanco</v>
      </c>
      <c r="AB83" s="32" t="str">
        <f t="shared" si="47"/>
        <v/>
      </c>
    </row>
    <row r="84" spans="1:28" x14ac:dyDescent="0.2">
      <c r="A84" s="3">
        <f t="shared" si="32"/>
        <v>0</v>
      </c>
      <c r="B84" s="50" t="str">
        <f t="shared" si="33"/>
        <v/>
      </c>
      <c r="C84" s="45"/>
      <c r="D84" s="47"/>
      <c r="E84" s="51"/>
      <c r="F84" s="46"/>
      <c r="G84" s="46"/>
      <c r="H84" s="46"/>
      <c r="I84" s="47"/>
      <c r="J84" s="25" t="str">
        <f t="shared" si="34"/>
        <v/>
      </c>
      <c r="K84" s="46"/>
      <c r="L84" s="48"/>
      <c r="M84" s="49"/>
      <c r="N84" s="52"/>
      <c r="O84" s="27" t="str">
        <f t="shared" si="35"/>
        <v/>
      </c>
      <c r="P84" s="34" t="str">
        <f t="shared" si="36"/>
        <v>Ingrese el número de DNI</v>
      </c>
      <c r="Q84" s="37" t="str">
        <f t="shared" si="37"/>
        <v/>
      </c>
      <c r="R84" s="32" t="str">
        <f t="shared" si="38"/>
        <v/>
      </c>
      <c r="S84" s="32" t="str">
        <f t="shared" si="39"/>
        <v/>
      </c>
      <c r="T84" s="32" t="str">
        <f t="shared" si="40"/>
        <v/>
      </c>
      <c r="U84" s="32" t="str">
        <f t="shared" si="41"/>
        <v/>
      </c>
      <c r="V84" s="32">
        <f>IF(IFERROR(VLOOKUP(VALUE(R84),Hoja1!$A$1:$A$242,1,0),0)=0,0,1)</f>
        <v>0</v>
      </c>
      <c r="W84" s="32">
        <f t="shared" si="42"/>
        <v>0</v>
      </c>
      <c r="X84" s="32">
        <f t="shared" si="43"/>
        <v>0</v>
      </c>
      <c r="Y84" s="32">
        <f t="shared" si="44"/>
        <v>0</v>
      </c>
      <c r="Z84" s="32" t="str">
        <f t="shared" si="45"/>
        <v/>
      </c>
      <c r="AA84" s="32" t="str">
        <f t="shared" si="46"/>
        <v>La cuenta debe tener 18 dígitos y no contener guiones o espacios en blanco</v>
      </c>
      <c r="AB84" s="32" t="str">
        <f t="shared" si="47"/>
        <v/>
      </c>
    </row>
    <row r="85" spans="1:28" x14ac:dyDescent="0.2">
      <c r="A85" s="3">
        <f t="shared" si="32"/>
        <v>0</v>
      </c>
      <c r="B85" s="50" t="str">
        <f t="shared" si="33"/>
        <v/>
      </c>
      <c r="C85" s="45"/>
      <c r="D85" s="47"/>
      <c r="E85" s="51"/>
      <c r="F85" s="46"/>
      <c r="G85" s="46"/>
      <c r="H85" s="46"/>
      <c r="I85" s="47"/>
      <c r="J85" s="25" t="str">
        <f t="shared" si="34"/>
        <v/>
      </c>
      <c r="K85" s="46"/>
      <c r="L85" s="48"/>
      <c r="M85" s="49"/>
      <c r="N85" s="52"/>
      <c r="O85" s="27" t="str">
        <f t="shared" si="35"/>
        <v/>
      </c>
      <c r="P85" s="34" t="str">
        <f t="shared" si="36"/>
        <v>Ingrese el número de DNI</v>
      </c>
      <c r="Q85" s="37" t="str">
        <f t="shared" si="37"/>
        <v/>
      </c>
      <c r="R85" s="32" t="str">
        <f t="shared" si="38"/>
        <v/>
      </c>
      <c r="S85" s="32" t="str">
        <f t="shared" si="39"/>
        <v/>
      </c>
      <c r="T85" s="32" t="str">
        <f t="shared" si="40"/>
        <v/>
      </c>
      <c r="U85" s="32" t="str">
        <f t="shared" si="41"/>
        <v/>
      </c>
      <c r="V85" s="32">
        <f>IF(IFERROR(VLOOKUP(VALUE(R85),Hoja1!$A$1:$A$242,1,0),0)=0,0,1)</f>
        <v>0</v>
      </c>
      <c r="W85" s="32">
        <f t="shared" si="42"/>
        <v>0</v>
      </c>
      <c r="X85" s="32">
        <f t="shared" si="43"/>
        <v>0</v>
      </c>
      <c r="Y85" s="32">
        <f t="shared" si="44"/>
        <v>0</v>
      </c>
      <c r="Z85" s="32" t="str">
        <f t="shared" si="45"/>
        <v/>
      </c>
      <c r="AA85" s="32" t="str">
        <f t="shared" si="46"/>
        <v>La cuenta debe tener 18 dígitos y no contener guiones o espacios en blanco</v>
      </c>
      <c r="AB85" s="32" t="str">
        <f t="shared" si="47"/>
        <v/>
      </c>
    </row>
    <row r="86" spans="1:28" x14ac:dyDescent="0.2">
      <c r="A86" s="3">
        <f t="shared" si="32"/>
        <v>0</v>
      </c>
      <c r="B86" s="50" t="str">
        <f t="shared" si="33"/>
        <v/>
      </c>
      <c r="C86" s="45"/>
      <c r="D86" s="47"/>
      <c r="E86" s="51"/>
      <c r="F86" s="46"/>
      <c r="G86" s="46"/>
      <c r="H86" s="46"/>
      <c r="I86" s="47"/>
      <c r="J86" s="25" t="str">
        <f t="shared" si="34"/>
        <v/>
      </c>
      <c r="K86" s="46"/>
      <c r="L86" s="48"/>
      <c r="M86" s="49"/>
      <c r="N86" s="52"/>
      <c r="O86" s="27" t="str">
        <f t="shared" si="35"/>
        <v/>
      </c>
      <c r="P86" s="34" t="str">
        <f t="shared" si="36"/>
        <v>Ingrese el número de DNI</v>
      </c>
      <c r="Q86" s="37" t="str">
        <f t="shared" si="37"/>
        <v/>
      </c>
      <c r="R86" s="32" t="str">
        <f t="shared" si="38"/>
        <v/>
      </c>
      <c r="S86" s="32" t="str">
        <f t="shared" si="39"/>
        <v/>
      </c>
      <c r="T86" s="32" t="str">
        <f t="shared" si="40"/>
        <v/>
      </c>
      <c r="U86" s="32" t="str">
        <f t="shared" si="41"/>
        <v/>
      </c>
      <c r="V86" s="32">
        <f>IF(IFERROR(VLOOKUP(VALUE(R86),Hoja1!$A$1:$A$242,1,0),0)=0,0,1)</f>
        <v>0</v>
      </c>
      <c r="W86" s="32">
        <f t="shared" si="42"/>
        <v>0</v>
      </c>
      <c r="X86" s="32">
        <f t="shared" si="43"/>
        <v>0</v>
      </c>
      <c r="Y86" s="32">
        <f t="shared" si="44"/>
        <v>0</v>
      </c>
      <c r="Z86" s="32" t="str">
        <f t="shared" si="45"/>
        <v/>
      </c>
      <c r="AA86" s="32" t="str">
        <f t="shared" si="46"/>
        <v>La cuenta debe tener 18 dígitos y no contener guiones o espacios en blanco</v>
      </c>
      <c r="AB86" s="32" t="str">
        <f t="shared" si="47"/>
        <v/>
      </c>
    </row>
    <row r="87" spans="1:28" x14ac:dyDescent="0.2">
      <c r="A87" s="3">
        <f t="shared" si="32"/>
        <v>0</v>
      </c>
      <c r="B87" s="50" t="str">
        <f t="shared" si="33"/>
        <v/>
      </c>
      <c r="C87" s="45"/>
      <c r="D87" s="47"/>
      <c r="E87" s="51"/>
      <c r="F87" s="46"/>
      <c r="G87" s="46"/>
      <c r="H87" s="46"/>
      <c r="I87" s="47"/>
      <c r="J87" s="25" t="str">
        <f t="shared" si="34"/>
        <v/>
      </c>
      <c r="K87" s="46"/>
      <c r="L87" s="48"/>
      <c r="M87" s="49"/>
      <c r="N87" s="52"/>
      <c r="O87" s="27" t="str">
        <f t="shared" si="35"/>
        <v/>
      </c>
      <c r="P87" s="34" t="str">
        <f t="shared" si="36"/>
        <v>Ingrese el número de DNI</v>
      </c>
      <c r="Q87" s="37" t="str">
        <f t="shared" si="37"/>
        <v/>
      </c>
      <c r="R87" s="32" t="str">
        <f t="shared" si="38"/>
        <v/>
      </c>
      <c r="S87" s="32" t="str">
        <f t="shared" si="39"/>
        <v/>
      </c>
      <c r="T87" s="32" t="str">
        <f t="shared" si="40"/>
        <v/>
      </c>
      <c r="U87" s="32" t="str">
        <f t="shared" si="41"/>
        <v/>
      </c>
      <c r="V87" s="32">
        <f>IF(IFERROR(VLOOKUP(VALUE(R87),Hoja1!$A$1:$A$242,1,0),0)=0,0,1)</f>
        <v>0</v>
      </c>
      <c r="W87" s="32">
        <f t="shared" si="42"/>
        <v>0</v>
      </c>
      <c r="X87" s="32">
        <f t="shared" si="43"/>
        <v>0</v>
      </c>
      <c r="Y87" s="32">
        <f t="shared" si="44"/>
        <v>0</v>
      </c>
      <c r="Z87" s="32" t="str">
        <f t="shared" si="45"/>
        <v/>
      </c>
      <c r="AA87" s="32" t="str">
        <f t="shared" si="46"/>
        <v>La cuenta debe tener 18 dígitos y no contener guiones o espacios en blanco</v>
      </c>
      <c r="AB87" s="32" t="str">
        <f t="shared" si="47"/>
        <v/>
      </c>
    </row>
    <row r="88" spans="1:28" x14ac:dyDescent="0.2">
      <c r="A88" s="3">
        <f t="shared" si="32"/>
        <v>0</v>
      </c>
      <c r="B88" s="50" t="str">
        <f t="shared" si="33"/>
        <v/>
      </c>
      <c r="C88" s="45"/>
      <c r="D88" s="47"/>
      <c r="E88" s="51"/>
      <c r="F88" s="46"/>
      <c r="G88" s="46"/>
      <c r="H88" s="46"/>
      <c r="I88" s="47"/>
      <c r="J88" s="25" t="str">
        <f t="shared" si="34"/>
        <v/>
      </c>
      <c r="K88" s="46"/>
      <c r="L88" s="48"/>
      <c r="M88" s="49"/>
      <c r="N88" s="52"/>
      <c r="O88" s="27" t="str">
        <f t="shared" si="35"/>
        <v/>
      </c>
      <c r="P88" s="34" t="str">
        <f t="shared" si="36"/>
        <v>Ingrese el número de DNI</v>
      </c>
      <c r="Q88" s="37" t="str">
        <f t="shared" si="37"/>
        <v/>
      </c>
      <c r="R88" s="32" t="str">
        <f t="shared" si="38"/>
        <v/>
      </c>
      <c r="S88" s="32" t="str">
        <f t="shared" si="39"/>
        <v/>
      </c>
      <c r="T88" s="32" t="str">
        <f t="shared" si="40"/>
        <v/>
      </c>
      <c r="U88" s="32" t="str">
        <f t="shared" si="41"/>
        <v/>
      </c>
      <c r="V88" s="32">
        <f>IF(IFERROR(VLOOKUP(VALUE(R88),Hoja1!$A$1:$A$242,1,0),0)=0,0,1)</f>
        <v>0</v>
      </c>
      <c r="W88" s="32">
        <f t="shared" si="42"/>
        <v>0</v>
      </c>
      <c r="X88" s="32">
        <f t="shared" si="43"/>
        <v>0</v>
      </c>
      <c r="Y88" s="32">
        <f t="shared" si="44"/>
        <v>0</v>
      </c>
      <c r="Z88" s="32" t="str">
        <f t="shared" si="45"/>
        <v/>
      </c>
      <c r="AA88" s="32" t="str">
        <f t="shared" si="46"/>
        <v>La cuenta debe tener 18 dígitos y no contener guiones o espacios en blanco</v>
      </c>
      <c r="AB88" s="32" t="str">
        <f t="shared" si="47"/>
        <v/>
      </c>
    </row>
    <row r="89" spans="1:28" x14ac:dyDescent="0.2">
      <c r="A89" s="3">
        <f t="shared" si="32"/>
        <v>0</v>
      </c>
      <c r="B89" s="50" t="str">
        <f t="shared" si="33"/>
        <v/>
      </c>
      <c r="C89" s="45"/>
      <c r="D89" s="47"/>
      <c r="E89" s="51"/>
      <c r="F89" s="46"/>
      <c r="G89" s="46"/>
      <c r="H89" s="46"/>
      <c r="I89" s="47"/>
      <c r="J89" s="25" t="str">
        <f t="shared" si="34"/>
        <v/>
      </c>
      <c r="K89" s="46"/>
      <c r="L89" s="48"/>
      <c r="M89" s="49"/>
      <c r="N89" s="52"/>
      <c r="O89" s="27" t="str">
        <f t="shared" si="35"/>
        <v/>
      </c>
      <c r="P89" s="34" t="str">
        <f t="shared" si="36"/>
        <v>Ingrese el número de DNI</v>
      </c>
      <c r="Q89" s="37" t="str">
        <f t="shared" si="37"/>
        <v/>
      </c>
      <c r="R89" s="32" t="str">
        <f t="shared" si="38"/>
        <v/>
      </c>
      <c r="S89" s="32" t="str">
        <f t="shared" si="39"/>
        <v/>
      </c>
      <c r="T89" s="32" t="str">
        <f t="shared" si="40"/>
        <v/>
      </c>
      <c r="U89" s="32" t="str">
        <f t="shared" si="41"/>
        <v/>
      </c>
      <c r="V89" s="32">
        <f>IF(IFERROR(VLOOKUP(VALUE(R89),Hoja1!$A$1:$A$242,1,0),0)=0,0,1)</f>
        <v>0</v>
      </c>
      <c r="W89" s="32">
        <f t="shared" si="42"/>
        <v>0</v>
      </c>
      <c r="X89" s="32">
        <f t="shared" si="43"/>
        <v>0</v>
      </c>
      <c r="Y89" s="32">
        <f t="shared" si="44"/>
        <v>0</v>
      </c>
      <c r="Z89" s="32" t="str">
        <f t="shared" si="45"/>
        <v/>
      </c>
      <c r="AA89" s="32" t="str">
        <f t="shared" si="46"/>
        <v>La cuenta debe tener 18 dígitos y no contener guiones o espacios en blanco</v>
      </c>
      <c r="AB89" s="32" t="str">
        <f t="shared" si="47"/>
        <v/>
      </c>
    </row>
    <row r="90" spans="1:28" x14ac:dyDescent="0.2">
      <c r="A90" s="3">
        <f t="shared" si="32"/>
        <v>0</v>
      </c>
      <c r="B90" s="50" t="str">
        <f t="shared" si="33"/>
        <v/>
      </c>
      <c r="C90" s="45"/>
      <c r="D90" s="47"/>
      <c r="E90" s="51"/>
      <c r="F90" s="46"/>
      <c r="G90" s="46"/>
      <c r="H90" s="46"/>
      <c r="I90" s="47"/>
      <c r="J90" s="25" t="str">
        <f t="shared" si="34"/>
        <v/>
      </c>
      <c r="K90" s="46"/>
      <c r="L90" s="48"/>
      <c r="M90" s="49"/>
      <c r="N90" s="52"/>
      <c r="O90" s="27" t="str">
        <f t="shared" si="35"/>
        <v/>
      </c>
      <c r="P90" s="34" t="str">
        <f t="shared" si="36"/>
        <v>Ingrese el número de DNI</v>
      </c>
      <c r="Q90" s="37" t="str">
        <f t="shared" si="37"/>
        <v/>
      </c>
      <c r="R90" s="32" t="str">
        <f t="shared" si="38"/>
        <v/>
      </c>
      <c r="S90" s="32" t="str">
        <f t="shared" si="39"/>
        <v/>
      </c>
      <c r="T90" s="32" t="str">
        <f t="shared" si="40"/>
        <v/>
      </c>
      <c r="U90" s="32" t="str">
        <f t="shared" si="41"/>
        <v/>
      </c>
      <c r="V90" s="32">
        <f>IF(IFERROR(VLOOKUP(VALUE(R90),Hoja1!$A$1:$A$242,1,0),0)=0,0,1)</f>
        <v>0</v>
      </c>
      <c r="W90" s="32">
        <f t="shared" si="42"/>
        <v>0</v>
      </c>
      <c r="X90" s="32">
        <f t="shared" si="43"/>
        <v>0</v>
      </c>
      <c r="Y90" s="32">
        <f t="shared" si="44"/>
        <v>0</v>
      </c>
      <c r="Z90" s="32" t="str">
        <f t="shared" si="45"/>
        <v/>
      </c>
      <c r="AA90" s="32" t="str">
        <f t="shared" si="46"/>
        <v>La cuenta debe tener 18 dígitos y no contener guiones o espacios en blanco</v>
      </c>
      <c r="AB90" s="32" t="str">
        <f t="shared" si="47"/>
        <v/>
      </c>
    </row>
    <row r="91" spans="1:28" x14ac:dyDescent="0.2">
      <c r="A91" s="3">
        <f t="shared" ref="A91:A100" si="48">COUNTA(C91:E91,G91,I91,K91:L91)</f>
        <v>0</v>
      </c>
      <c r="B91" s="50" t="str">
        <f t="shared" ref="B91:B100" si="49">IF(A91=0,"",IF(J91="cuenta errada","Errado",IF(A91&lt;7,"Errado",IF(LEN(Z91)&gt;2,"Errado","OK"))))</f>
        <v/>
      </c>
      <c r="C91" s="45"/>
      <c r="D91" s="47"/>
      <c r="E91" s="51"/>
      <c r="F91" s="46"/>
      <c r="G91" s="46"/>
      <c r="H91" s="46"/>
      <c r="I91" s="47"/>
      <c r="J91" s="25" t="str">
        <f t="shared" ref="J91:J100" si="50">IF(COUNTA(I91)=0,"",IF(LEN(I91)=18,IF(SUM(V91:Y91)=4,"Conforme","cuenta errada"),"cuenta errada"))</f>
        <v/>
      </c>
      <c r="K91" s="46"/>
      <c r="L91" s="48"/>
      <c r="M91" s="49"/>
      <c r="N91" s="52"/>
      <c r="O91" s="27" t="str">
        <f t="shared" ref="O91:O100" si="51">IF(LEN(C91)&gt;0,P91&amp;"  "&amp;Q91,"")</f>
        <v/>
      </c>
      <c r="P91" s="34" t="str">
        <f t="shared" ref="P91:P100" si="52">IF(LEN(C91&gt;0),IF(LEN(D91)=0,"Ingrese el número de DNI",IF(LEN(E91)=0,"Ingrese el apellido paterno",IF(LEN(G91)=0,"Ingrese el nombre",IF(LEN(I91)=0,"Ingrese el número de cuenta de CTS",IF(LEN(K91)=0,"Ingrese la moneda de abono",IF(LEN(L91)=0,"Ingrese el importe a abonar","")))))))</f>
        <v>Ingrese el número de DNI</v>
      </c>
      <c r="Q91" s="37" t="str">
        <f t="shared" ref="Q91:Q100" si="53">IF(LEN(I91)&gt;0,IF(OR(LEN(Z91)&gt;0,LEN(AA91)&gt;0,LEN(AB91))=TRUE,Z91&amp;" / "&amp;AA91&amp;" / "&amp;AB91,""),"")</f>
        <v/>
      </c>
      <c r="R91" s="32" t="str">
        <f t="shared" ref="R91:R100" si="54">LEFT(I91,3)</f>
        <v/>
      </c>
      <c r="S91" s="32" t="str">
        <f t="shared" ref="S91:S100" si="55">MID(I91,4,3)</f>
        <v/>
      </c>
      <c r="T91" s="32" t="str">
        <f t="shared" ref="T91:T100" si="56">MID(I91,7,9)</f>
        <v/>
      </c>
      <c r="U91" s="32" t="str">
        <f t="shared" ref="U91:U100" si="57">MID(I91,16,3)</f>
        <v/>
      </c>
      <c r="V91" s="32">
        <f>IF(IFERROR(VLOOKUP(VALUE(R91),Hoja1!$A$1:$A$242,1,0),0)=0,0,1)</f>
        <v>0</v>
      </c>
      <c r="W91" s="32">
        <f t="shared" ref="W91:W100" si="58">IF(IFERROR(VALUE(S91),0)=21,1,0)</f>
        <v>0</v>
      </c>
      <c r="X91" s="32">
        <f t="shared" ref="X91:X100" si="59">IF(IFERROR(VALUE(T91),0)&gt;100000,1,0)</f>
        <v>0</v>
      </c>
      <c r="Y91" s="32">
        <f t="shared" ref="Y91:Y100" si="60">IF(IFERROR(VALUE(U91),0)&gt;0,1,0)</f>
        <v>0</v>
      </c>
      <c r="Z91" s="32" t="str">
        <f t="shared" ref="Z91:Z100" si="61">IF(C91="DNI",IF(LEN(D91)=8,"","DNI errado (deben ser 8 dígitos)"),IF(C91="RUC",IF(LEN(D91)=11,"","RUC errado (deben ser 11 dígitos)"),IF(C91="Pasaporte",IF(LEN(D91)=12,"","Pasaporte errado (deben ser 12 dígitos)"),IF(C91="Carné de extranjería",IF(LEN(D91)=12,"","Carné de extranjería errado (deben ser 12 dígitos)"),IF(LEN(D91)=0,"")))))</f>
        <v/>
      </c>
      <c r="AA91" s="32" t="str">
        <f t="shared" ref="AA91:AA100" si="62">IF(LEN(I91)=18,"","La cuenta debe tener 18 dígitos y no contener guiones o espacios en blanco")</f>
        <v>La cuenta debe tener 18 dígitos y no contener guiones o espacios en blanco</v>
      </c>
      <c r="AB91" s="32" t="str">
        <f t="shared" ref="AB91:AB100" si="63">IFERROR(IF(VALUE(U91)=0,"La cuenta no puede terminar en cero (0)",""),"")</f>
        <v/>
      </c>
    </row>
    <row r="92" spans="1:28" x14ac:dyDescent="0.2">
      <c r="A92" s="3">
        <f t="shared" si="48"/>
        <v>0</v>
      </c>
      <c r="B92" s="50" t="str">
        <f t="shared" si="49"/>
        <v/>
      </c>
      <c r="C92" s="45"/>
      <c r="D92" s="47"/>
      <c r="E92" s="51"/>
      <c r="F92" s="46"/>
      <c r="G92" s="46"/>
      <c r="H92" s="46"/>
      <c r="I92" s="47"/>
      <c r="J92" s="25" t="str">
        <f t="shared" si="50"/>
        <v/>
      </c>
      <c r="K92" s="46"/>
      <c r="L92" s="48"/>
      <c r="M92" s="49"/>
      <c r="N92" s="52"/>
      <c r="O92" s="27" t="str">
        <f t="shared" si="51"/>
        <v/>
      </c>
      <c r="P92" s="34" t="str">
        <f t="shared" si="52"/>
        <v>Ingrese el número de DNI</v>
      </c>
      <c r="Q92" s="37" t="str">
        <f t="shared" si="53"/>
        <v/>
      </c>
      <c r="R92" s="32" t="str">
        <f t="shared" si="54"/>
        <v/>
      </c>
      <c r="S92" s="32" t="str">
        <f t="shared" si="55"/>
        <v/>
      </c>
      <c r="T92" s="32" t="str">
        <f t="shared" si="56"/>
        <v/>
      </c>
      <c r="U92" s="32" t="str">
        <f t="shared" si="57"/>
        <v/>
      </c>
      <c r="V92" s="32">
        <f>IF(IFERROR(VLOOKUP(VALUE(R92),Hoja1!$A$1:$A$242,1,0),0)=0,0,1)</f>
        <v>0</v>
      </c>
      <c r="W92" s="32">
        <f t="shared" si="58"/>
        <v>0</v>
      </c>
      <c r="X92" s="32">
        <f t="shared" si="59"/>
        <v>0</v>
      </c>
      <c r="Y92" s="32">
        <f t="shared" si="60"/>
        <v>0</v>
      </c>
      <c r="Z92" s="32" t="str">
        <f t="shared" si="61"/>
        <v/>
      </c>
      <c r="AA92" s="32" t="str">
        <f t="shared" si="62"/>
        <v>La cuenta debe tener 18 dígitos y no contener guiones o espacios en blanco</v>
      </c>
      <c r="AB92" s="32" t="str">
        <f t="shared" si="63"/>
        <v/>
      </c>
    </row>
    <row r="93" spans="1:28" x14ac:dyDescent="0.2">
      <c r="A93" s="3">
        <f t="shared" si="48"/>
        <v>0</v>
      </c>
      <c r="B93" s="50" t="str">
        <f t="shared" si="49"/>
        <v/>
      </c>
      <c r="C93" s="45"/>
      <c r="D93" s="47"/>
      <c r="E93" s="51"/>
      <c r="F93" s="46"/>
      <c r="G93" s="46"/>
      <c r="H93" s="46"/>
      <c r="I93" s="47"/>
      <c r="J93" s="25" t="str">
        <f t="shared" si="50"/>
        <v/>
      </c>
      <c r="K93" s="46"/>
      <c r="L93" s="48"/>
      <c r="M93" s="49"/>
      <c r="N93" s="52"/>
      <c r="O93" s="27" t="str">
        <f t="shared" si="51"/>
        <v/>
      </c>
      <c r="P93" s="34" t="str">
        <f t="shared" si="52"/>
        <v>Ingrese el número de DNI</v>
      </c>
      <c r="Q93" s="37" t="str">
        <f t="shared" si="53"/>
        <v/>
      </c>
      <c r="R93" s="32" t="str">
        <f t="shared" si="54"/>
        <v/>
      </c>
      <c r="S93" s="32" t="str">
        <f t="shared" si="55"/>
        <v/>
      </c>
      <c r="T93" s="32" t="str">
        <f t="shared" si="56"/>
        <v/>
      </c>
      <c r="U93" s="32" t="str">
        <f t="shared" si="57"/>
        <v/>
      </c>
      <c r="V93" s="32">
        <f>IF(IFERROR(VLOOKUP(VALUE(R93),Hoja1!$A$1:$A$242,1,0),0)=0,0,1)</f>
        <v>0</v>
      </c>
      <c r="W93" s="32">
        <f t="shared" si="58"/>
        <v>0</v>
      </c>
      <c r="X93" s="32">
        <f t="shared" si="59"/>
        <v>0</v>
      </c>
      <c r="Y93" s="32">
        <f t="shared" si="60"/>
        <v>0</v>
      </c>
      <c r="Z93" s="32" t="str">
        <f t="shared" si="61"/>
        <v/>
      </c>
      <c r="AA93" s="32" t="str">
        <f t="shared" si="62"/>
        <v>La cuenta debe tener 18 dígitos y no contener guiones o espacios en blanco</v>
      </c>
      <c r="AB93" s="32" t="str">
        <f t="shared" si="63"/>
        <v/>
      </c>
    </row>
    <row r="94" spans="1:28" x14ac:dyDescent="0.2">
      <c r="A94" s="3">
        <f t="shared" si="48"/>
        <v>0</v>
      </c>
      <c r="B94" s="50" t="str">
        <f t="shared" si="49"/>
        <v/>
      </c>
      <c r="C94" s="45"/>
      <c r="D94" s="47"/>
      <c r="E94" s="51"/>
      <c r="F94" s="46"/>
      <c r="G94" s="46"/>
      <c r="H94" s="46"/>
      <c r="I94" s="47"/>
      <c r="J94" s="25" t="str">
        <f t="shared" si="50"/>
        <v/>
      </c>
      <c r="K94" s="46"/>
      <c r="L94" s="48"/>
      <c r="M94" s="49"/>
      <c r="N94" s="52"/>
      <c r="O94" s="27" t="str">
        <f t="shared" si="51"/>
        <v/>
      </c>
      <c r="P94" s="34" t="str">
        <f t="shared" si="52"/>
        <v>Ingrese el número de DNI</v>
      </c>
      <c r="Q94" s="37" t="str">
        <f t="shared" si="53"/>
        <v/>
      </c>
      <c r="R94" s="32" t="str">
        <f t="shared" si="54"/>
        <v/>
      </c>
      <c r="S94" s="32" t="str">
        <f t="shared" si="55"/>
        <v/>
      </c>
      <c r="T94" s="32" t="str">
        <f t="shared" si="56"/>
        <v/>
      </c>
      <c r="U94" s="32" t="str">
        <f t="shared" si="57"/>
        <v/>
      </c>
      <c r="V94" s="32">
        <f>IF(IFERROR(VLOOKUP(VALUE(R94),Hoja1!$A$1:$A$242,1,0),0)=0,0,1)</f>
        <v>0</v>
      </c>
      <c r="W94" s="32">
        <f t="shared" si="58"/>
        <v>0</v>
      </c>
      <c r="X94" s="32">
        <f t="shared" si="59"/>
        <v>0</v>
      </c>
      <c r="Y94" s="32">
        <f t="shared" si="60"/>
        <v>0</v>
      </c>
      <c r="Z94" s="32" t="str">
        <f t="shared" si="61"/>
        <v/>
      </c>
      <c r="AA94" s="32" t="str">
        <f t="shared" si="62"/>
        <v>La cuenta debe tener 18 dígitos y no contener guiones o espacios en blanco</v>
      </c>
      <c r="AB94" s="32" t="str">
        <f t="shared" si="63"/>
        <v/>
      </c>
    </row>
    <row r="95" spans="1:28" x14ac:dyDescent="0.2">
      <c r="A95" s="3">
        <f t="shared" si="48"/>
        <v>0</v>
      </c>
      <c r="B95" s="50" t="str">
        <f t="shared" si="49"/>
        <v/>
      </c>
      <c r="C95" s="45"/>
      <c r="D95" s="47"/>
      <c r="E95" s="51"/>
      <c r="F95" s="46"/>
      <c r="G95" s="46"/>
      <c r="H95" s="46"/>
      <c r="I95" s="47"/>
      <c r="J95" s="25" t="str">
        <f t="shared" si="50"/>
        <v/>
      </c>
      <c r="K95" s="46"/>
      <c r="L95" s="48"/>
      <c r="M95" s="49"/>
      <c r="N95" s="52"/>
      <c r="O95" s="27" t="str">
        <f t="shared" si="51"/>
        <v/>
      </c>
      <c r="P95" s="34" t="str">
        <f t="shared" si="52"/>
        <v>Ingrese el número de DNI</v>
      </c>
      <c r="Q95" s="37" t="str">
        <f t="shared" si="53"/>
        <v/>
      </c>
      <c r="R95" s="32" t="str">
        <f t="shared" si="54"/>
        <v/>
      </c>
      <c r="S95" s="32" t="str">
        <f t="shared" si="55"/>
        <v/>
      </c>
      <c r="T95" s="32" t="str">
        <f t="shared" si="56"/>
        <v/>
      </c>
      <c r="U95" s="32" t="str">
        <f t="shared" si="57"/>
        <v/>
      </c>
      <c r="V95" s="32">
        <f>IF(IFERROR(VLOOKUP(VALUE(R95),Hoja1!$A$1:$A$242,1,0),0)=0,0,1)</f>
        <v>0</v>
      </c>
      <c r="W95" s="32">
        <f t="shared" si="58"/>
        <v>0</v>
      </c>
      <c r="X95" s="32">
        <f t="shared" si="59"/>
        <v>0</v>
      </c>
      <c r="Y95" s="32">
        <f t="shared" si="60"/>
        <v>0</v>
      </c>
      <c r="Z95" s="32" t="str">
        <f t="shared" si="61"/>
        <v/>
      </c>
      <c r="AA95" s="32" t="str">
        <f t="shared" si="62"/>
        <v>La cuenta debe tener 18 dígitos y no contener guiones o espacios en blanco</v>
      </c>
      <c r="AB95" s="32" t="str">
        <f t="shared" si="63"/>
        <v/>
      </c>
    </row>
    <row r="96" spans="1:28" x14ac:dyDescent="0.2">
      <c r="A96" s="3">
        <f t="shared" si="48"/>
        <v>0</v>
      </c>
      <c r="B96" s="50" t="str">
        <f t="shared" si="49"/>
        <v/>
      </c>
      <c r="C96" s="45"/>
      <c r="D96" s="47"/>
      <c r="E96" s="51"/>
      <c r="F96" s="46"/>
      <c r="G96" s="46"/>
      <c r="H96" s="46"/>
      <c r="I96" s="47"/>
      <c r="J96" s="25" t="str">
        <f t="shared" si="50"/>
        <v/>
      </c>
      <c r="K96" s="46"/>
      <c r="L96" s="48"/>
      <c r="M96" s="49"/>
      <c r="N96" s="52"/>
      <c r="O96" s="27" t="str">
        <f t="shared" si="51"/>
        <v/>
      </c>
      <c r="P96" s="34" t="str">
        <f t="shared" si="52"/>
        <v>Ingrese el número de DNI</v>
      </c>
      <c r="Q96" s="37" t="str">
        <f t="shared" si="53"/>
        <v/>
      </c>
      <c r="R96" s="32" t="str">
        <f t="shared" si="54"/>
        <v/>
      </c>
      <c r="S96" s="32" t="str">
        <f t="shared" si="55"/>
        <v/>
      </c>
      <c r="T96" s="32" t="str">
        <f t="shared" si="56"/>
        <v/>
      </c>
      <c r="U96" s="32" t="str">
        <f t="shared" si="57"/>
        <v/>
      </c>
      <c r="V96" s="32">
        <f>IF(IFERROR(VLOOKUP(VALUE(R96),Hoja1!$A$1:$A$242,1,0),0)=0,0,1)</f>
        <v>0</v>
      </c>
      <c r="W96" s="32">
        <f t="shared" si="58"/>
        <v>0</v>
      </c>
      <c r="X96" s="32">
        <f t="shared" si="59"/>
        <v>0</v>
      </c>
      <c r="Y96" s="32">
        <f t="shared" si="60"/>
        <v>0</v>
      </c>
      <c r="Z96" s="32" t="str">
        <f t="shared" si="61"/>
        <v/>
      </c>
      <c r="AA96" s="32" t="str">
        <f t="shared" si="62"/>
        <v>La cuenta debe tener 18 dígitos y no contener guiones o espacios en blanco</v>
      </c>
      <c r="AB96" s="32" t="str">
        <f t="shared" si="63"/>
        <v/>
      </c>
    </row>
    <row r="97" spans="1:28" x14ac:dyDescent="0.2">
      <c r="A97" s="3">
        <f t="shared" si="48"/>
        <v>0</v>
      </c>
      <c r="B97" s="50" t="str">
        <f t="shared" si="49"/>
        <v/>
      </c>
      <c r="C97" s="45"/>
      <c r="D97" s="47"/>
      <c r="E97" s="51"/>
      <c r="F97" s="46"/>
      <c r="G97" s="46"/>
      <c r="H97" s="46"/>
      <c r="I97" s="47"/>
      <c r="J97" s="25" t="str">
        <f t="shared" si="50"/>
        <v/>
      </c>
      <c r="K97" s="46"/>
      <c r="L97" s="48"/>
      <c r="M97" s="49"/>
      <c r="N97" s="52"/>
      <c r="O97" s="27" t="str">
        <f t="shared" si="51"/>
        <v/>
      </c>
      <c r="P97" s="34" t="str">
        <f t="shared" si="52"/>
        <v>Ingrese el número de DNI</v>
      </c>
      <c r="Q97" s="37" t="str">
        <f t="shared" si="53"/>
        <v/>
      </c>
      <c r="R97" s="32" t="str">
        <f t="shared" si="54"/>
        <v/>
      </c>
      <c r="S97" s="32" t="str">
        <f t="shared" si="55"/>
        <v/>
      </c>
      <c r="T97" s="32" t="str">
        <f t="shared" si="56"/>
        <v/>
      </c>
      <c r="U97" s="32" t="str">
        <f t="shared" si="57"/>
        <v/>
      </c>
      <c r="V97" s="32">
        <f>IF(IFERROR(VLOOKUP(VALUE(R97),Hoja1!$A$1:$A$242,1,0),0)=0,0,1)</f>
        <v>0</v>
      </c>
      <c r="W97" s="32">
        <f t="shared" si="58"/>
        <v>0</v>
      </c>
      <c r="X97" s="32">
        <f t="shared" si="59"/>
        <v>0</v>
      </c>
      <c r="Y97" s="32">
        <f t="shared" si="60"/>
        <v>0</v>
      </c>
      <c r="Z97" s="32" t="str">
        <f t="shared" si="61"/>
        <v/>
      </c>
      <c r="AA97" s="32" t="str">
        <f t="shared" si="62"/>
        <v>La cuenta debe tener 18 dígitos y no contener guiones o espacios en blanco</v>
      </c>
      <c r="AB97" s="32" t="str">
        <f t="shared" si="63"/>
        <v/>
      </c>
    </row>
    <row r="98" spans="1:28" x14ac:dyDescent="0.2">
      <c r="A98" s="3">
        <f t="shared" si="48"/>
        <v>0</v>
      </c>
      <c r="B98" s="50" t="str">
        <f t="shared" si="49"/>
        <v/>
      </c>
      <c r="C98" s="45"/>
      <c r="D98" s="47"/>
      <c r="E98" s="51"/>
      <c r="F98" s="46"/>
      <c r="G98" s="46"/>
      <c r="H98" s="46"/>
      <c r="I98" s="47"/>
      <c r="J98" s="25" t="str">
        <f t="shared" si="50"/>
        <v/>
      </c>
      <c r="K98" s="46"/>
      <c r="L98" s="48"/>
      <c r="M98" s="49"/>
      <c r="N98" s="52"/>
      <c r="O98" s="27" t="str">
        <f t="shared" si="51"/>
        <v/>
      </c>
      <c r="P98" s="34" t="str">
        <f t="shared" si="52"/>
        <v>Ingrese el número de DNI</v>
      </c>
      <c r="Q98" s="37" t="str">
        <f t="shared" si="53"/>
        <v/>
      </c>
      <c r="R98" s="32" t="str">
        <f t="shared" si="54"/>
        <v/>
      </c>
      <c r="S98" s="32" t="str">
        <f t="shared" si="55"/>
        <v/>
      </c>
      <c r="T98" s="32" t="str">
        <f t="shared" si="56"/>
        <v/>
      </c>
      <c r="U98" s="32" t="str">
        <f t="shared" si="57"/>
        <v/>
      </c>
      <c r="V98" s="32">
        <f>IF(IFERROR(VLOOKUP(VALUE(R98),Hoja1!$A$1:$A$242,1,0),0)=0,0,1)</f>
        <v>0</v>
      </c>
      <c r="W98" s="32">
        <f t="shared" si="58"/>
        <v>0</v>
      </c>
      <c r="X98" s="32">
        <f t="shared" si="59"/>
        <v>0</v>
      </c>
      <c r="Y98" s="32">
        <f t="shared" si="60"/>
        <v>0</v>
      </c>
      <c r="Z98" s="32" t="str">
        <f t="shared" si="61"/>
        <v/>
      </c>
      <c r="AA98" s="32" t="str">
        <f t="shared" si="62"/>
        <v>La cuenta debe tener 18 dígitos y no contener guiones o espacios en blanco</v>
      </c>
      <c r="AB98" s="32" t="str">
        <f t="shared" si="63"/>
        <v/>
      </c>
    </row>
    <row r="99" spans="1:28" x14ac:dyDescent="0.2">
      <c r="A99" s="3">
        <f t="shared" si="48"/>
        <v>0</v>
      </c>
      <c r="B99" s="50" t="str">
        <f t="shared" si="49"/>
        <v/>
      </c>
      <c r="C99" s="45"/>
      <c r="D99" s="47"/>
      <c r="E99" s="51"/>
      <c r="F99" s="46"/>
      <c r="G99" s="46"/>
      <c r="H99" s="46"/>
      <c r="I99" s="47"/>
      <c r="J99" s="25" t="str">
        <f t="shared" si="50"/>
        <v/>
      </c>
      <c r="K99" s="46"/>
      <c r="L99" s="48"/>
      <c r="M99" s="49"/>
      <c r="N99" s="52"/>
      <c r="O99" s="27" t="str">
        <f t="shared" si="51"/>
        <v/>
      </c>
      <c r="P99" s="34" t="str">
        <f t="shared" si="52"/>
        <v>Ingrese el número de DNI</v>
      </c>
      <c r="Q99" s="37" t="str">
        <f t="shared" si="53"/>
        <v/>
      </c>
      <c r="R99" s="32" t="str">
        <f t="shared" si="54"/>
        <v/>
      </c>
      <c r="S99" s="32" t="str">
        <f t="shared" si="55"/>
        <v/>
      </c>
      <c r="T99" s="32" t="str">
        <f t="shared" si="56"/>
        <v/>
      </c>
      <c r="U99" s="32" t="str">
        <f t="shared" si="57"/>
        <v/>
      </c>
      <c r="V99" s="32">
        <f>IF(IFERROR(VLOOKUP(VALUE(R99),Hoja1!$A$1:$A$242,1,0),0)=0,0,1)</f>
        <v>0</v>
      </c>
      <c r="W99" s="32">
        <f t="shared" si="58"/>
        <v>0</v>
      </c>
      <c r="X99" s="32">
        <f t="shared" si="59"/>
        <v>0</v>
      </c>
      <c r="Y99" s="32">
        <f t="shared" si="60"/>
        <v>0</v>
      </c>
      <c r="Z99" s="32" t="str">
        <f t="shared" si="61"/>
        <v/>
      </c>
      <c r="AA99" s="32" t="str">
        <f t="shared" si="62"/>
        <v>La cuenta debe tener 18 dígitos y no contener guiones o espacios en blanco</v>
      </c>
      <c r="AB99" s="32" t="str">
        <f t="shared" si="63"/>
        <v/>
      </c>
    </row>
    <row r="100" spans="1:28" x14ac:dyDescent="0.2">
      <c r="A100" s="3">
        <f t="shared" si="48"/>
        <v>0</v>
      </c>
      <c r="B100" s="50" t="str">
        <f t="shared" si="49"/>
        <v/>
      </c>
      <c r="C100" s="45"/>
      <c r="D100" s="47"/>
      <c r="E100" s="51"/>
      <c r="F100" s="46"/>
      <c r="G100" s="46"/>
      <c r="H100" s="46"/>
      <c r="I100" s="47"/>
      <c r="J100" s="25" t="str">
        <f t="shared" si="50"/>
        <v/>
      </c>
      <c r="K100" s="46"/>
      <c r="L100" s="48"/>
      <c r="M100" s="49"/>
      <c r="N100" s="52"/>
      <c r="O100" s="27" t="str">
        <f t="shared" si="51"/>
        <v/>
      </c>
      <c r="P100" s="34" t="str">
        <f t="shared" si="52"/>
        <v>Ingrese el número de DNI</v>
      </c>
      <c r="Q100" s="37" t="str">
        <f t="shared" si="53"/>
        <v/>
      </c>
      <c r="R100" s="32" t="str">
        <f t="shared" si="54"/>
        <v/>
      </c>
      <c r="S100" s="32" t="str">
        <f t="shared" si="55"/>
        <v/>
      </c>
      <c r="T100" s="32" t="str">
        <f t="shared" si="56"/>
        <v/>
      </c>
      <c r="U100" s="32" t="str">
        <f t="shared" si="57"/>
        <v/>
      </c>
      <c r="V100" s="32">
        <f>IF(IFERROR(VLOOKUP(VALUE(R100),Hoja1!$A$1:$A$242,1,0),0)=0,0,1)</f>
        <v>0</v>
      </c>
      <c r="W100" s="32">
        <f t="shared" si="58"/>
        <v>0</v>
      </c>
      <c r="X100" s="32">
        <f t="shared" si="59"/>
        <v>0</v>
      </c>
      <c r="Y100" s="32">
        <f t="shared" si="60"/>
        <v>0</v>
      </c>
      <c r="Z100" s="32" t="str">
        <f t="shared" si="61"/>
        <v/>
      </c>
      <c r="AA100" s="32" t="str">
        <f t="shared" si="62"/>
        <v>La cuenta debe tener 18 dígitos y no contener guiones o espacios en blanco</v>
      </c>
      <c r="AB100" s="32" t="str">
        <f t="shared" si="63"/>
        <v/>
      </c>
    </row>
    <row r="101" spans="1:28" x14ac:dyDescent="0.2">
      <c r="D101" s="18"/>
      <c r="K101" s="19" t="s">
        <v>32</v>
      </c>
      <c r="L101" s="20">
        <f>SUM(L41:L100)</f>
        <v>6326.45</v>
      </c>
    </row>
    <row r="102" spans="1:28" x14ac:dyDescent="0.2">
      <c r="D102" s="18"/>
    </row>
    <row r="103" spans="1:28" x14ac:dyDescent="0.2">
      <c r="D103" s="18"/>
    </row>
    <row r="104" spans="1:28" x14ac:dyDescent="0.2">
      <c r="D104" s="18"/>
    </row>
    <row r="105" spans="1:28" x14ac:dyDescent="0.2">
      <c r="D105" s="18"/>
    </row>
    <row r="106" spans="1:28" x14ac:dyDescent="0.2">
      <c r="D106" s="18"/>
    </row>
    <row r="107" spans="1:28" x14ac:dyDescent="0.2">
      <c r="D107" s="18"/>
    </row>
    <row r="108" spans="1:28" x14ac:dyDescent="0.2">
      <c r="D108" s="18"/>
    </row>
    <row r="109" spans="1:28" x14ac:dyDescent="0.2">
      <c r="D109" s="18"/>
    </row>
    <row r="110" spans="1:28" x14ac:dyDescent="0.2">
      <c r="D110" s="18"/>
    </row>
    <row r="111" spans="1:28" x14ac:dyDescent="0.2">
      <c r="D111" s="18"/>
    </row>
    <row r="112" spans="1:28" x14ac:dyDescent="0.2">
      <c r="D112" s="18"/>
    </row>
    <row r="113" spans="4:4" x14ac:dyDescent="0.2">
      <c r="D113" s="18"/>
    </row>
    <row r="114" spans="4:4" x14ac:dyDescent="0.2">
      <c r="D114" s="18"/>
    </row>
    <row r="115" spans="4:4" x14ac:dyDescent="0.2">
      <c r="D115" s="18"/>
    </row>
    <row r="116" spans="4:4" x14ac:dyDescent="0.2">
      <c r="D116" s="18"/>
    </row>
    <row r="117" spans="4:4" x14ac:dyDescent="0.2">
      <c r="D117" s="18"/>
    </row>
    <row r="118" spans="4:4" x14ac:dyDescent="0.2">
      <c r="D118" s="18"/>
    </row>
    <row r="119" spans="4:4" x14ac:dyDescent="0.2">
      <c r="D119" s="18"/>
    </row>
    <row r="120" spans="4:4" x14ac:dyDescent="0.2">
      <c r="D120" s="18"/>
    </row>
    <row r="121" spans="4:4" x14ac:dyDescent="0.2">
      <c r="D121" s="18"/>
    </row>
    <row r="122" spans="4:4" x14ac:dyDescent="0.2">
      <c r="D122" s="18"/>
    </row>
    <row r="123" spans="4:4" x14ac:dyDescent="0.2">
      <c r="D123" s="18"/>
    </row>
    <row r="124" spans="4:4" x14ac:dyDescent="0.2">
      <c r="D124" s="18"/>
    </row>
    <row r="125" spans="4:4" x14ac:dyDescent="0.2">
      <c r="D125" s="18"/>
    </row>
    <row r="126" spans="4:4" x14ac:dyDescent="0.2">
      <c r="D126" s="18"/>
    </row>
    <row r="127" spans="4:4" x14ac:dyDescent="0.2">
      <c r="D127" s="18"/>
    </row>
    <row r="128" spans="4:4" x14ac:dyDescent="0.2">
      <c r="D128" s="18"/>
    </row>
    <row r="129" spans="4:4" x14ac:dyDescent="0.2">
      <c r="D129" s="18"/>
    </row>
    <row r="130" spans="4:4" x14ac:dyDescent="0.2">
      <c r="D130" s="18"/>
    </row>
    <row r="131" spans="4:4" x14ac:dyDescent="0.2">
      <c r="D131" s="18"/>
    </row>
    <row r="132" spans="4:4" x14ac:dyDescent="0.2">
      <c r="D132" s="18"/>
    </row>
    <row r="133" spans="4:4" x14ac:dyDescent="0.2">
      <c r="D133" s="18"/>
    </row>
    <row r="134" spans="4:4" x14ac:dyDescent="0.2">
      <c r="D134" s="18"/>
    </row>
    <row r="135" spans="4:4" x14ac:dyDescent="0.2">
      <c r="D135" s="18"/>
    </row>
    <row r="136" spans="4:4" x14ac:dyDescent="0.2">
      <c r="D136" s="18"/>
    </row>
    <row r="137" spans="4:4" x14ac:dyDescent="0.2">
      <c r="D137" s="18"/>
    </row>
    <row r="138" spans="4:4" x14ac:dyDescent="0.2">
      <c r="D138" s="18"/>
    </row>
    <row r="139" spans="4:4" x14ac:dyDescent="0.2">
      <c r="D139" s="18"/>
    </row>
    <row r="140" spans="4:4" x14ac:dyDescent="0.2">
      <c r="D140" s="18"/>
    </row>
    <row r="141" spans="4:4" x14ac:dyDescent="0.2">
      <c r="D141" s="18"/>
    </row>
    <row r="142" spans="4:4" x14ac:dyDescent="0.2">
      <c r="D142" s="18"/>
    </row>
    <row r="143" spans="4:4" x14ac:dyDescent="0.2">
      <c r="D143" s="18"/>
    </row>
    <row r="144" spans="4:4" x14ac:dyDescent="0.2">
      <c r="D144" s="18"/>
    </row>
    <row r="145" spans="4:4" x14ac:dyDescent="0.2">
      <c r="D145" s="18"/>
    </row>
    <row r="146" spans="4:4" x14ac:dyDescent="0.2">
      <c r="D146" s="18"/>
    </row>
    <row r="147" spans="4:4" x14ac:dyDescent="0.2">
      <c r="D147" s="18"/>
    </row>
    <row r="148" spans="4:4" x14ac:dyDescent="0.2">
      <c r="D148" s="18"/>
    </row>
    <row r="149" spans="4:4" x14ac:dyDescent="0.2">
      <c r="D149" s="18"/>
    </row>
    <row r="150" spans="4:4" x14ac:dyDescent="0.2">
      <c r="D150" s="18"/>
    </row>
    <row r="151" spans="4:4" x14ac:dyDescent="0.2">
      <c r="D151" s="18"/>
    </row>
    <row r="152" spans="4:4" x14ac:dyDescent="0.2">
      <c r="D152" s="18"/>
    </row>
    <row r="153" spans="4:4" x14ac:dyDescent="0.2">
      <c r="D153" s="18"/>
    </row>
    <row r="154" spans="4:4" x14ac:dyDescent="0.2">
      <c r="D154" s="18"/>
    </row>
    <row r="155" spans="4:4" x14ac:dyDescent="0.2">
      <c r="D155" s="18"/>
    </row>
    <row r="156" spans="4:4" x14ac:dyDescent="0.2">
      <c r="D156" s="18"/>
    </row>
    <row r="157" spans="4:4" x14ac:dyDescent="0.2">
      <c r="D157" s="18"/>
    </row>
    <row r="158" spans="4:4" x14ac:dyDescent="0.2">
      <c r="D158" s="18"/>
    </row>
    <row r="159" spans="4:4" x14ac:dyDescent="0.2">
      <c r="D159" s="18"/>
    </row>
    <row r="160" spans="4:4" x14ac:dyDescent="0.2">
      <c r="D160" s="18"/>
    </row>
    <row r="161" spans="4:4" x14ac:dyDescent="0.2">
      <c r="D161" s="18"/>
    </row>
    <row r="162" spans="4:4" x14ac:dyDescent="0.2">
      <c r="D162" s="18"/>
    </row>
    <row r="163" spans="4:4" x14ac:dyDescent="0.2">
      <c r="D163" s="18"/>
    </row>
    <row r="164" spans="4:4" x14ac:dyDescent="0.2">
      <c r="D164" s="18"/>
    </row>
    <row r="165" spans="4:4" x14ac:dyDescent="0.2">
      <c r="D165" s="18"/>
    </row>
    <row r="166" spans="4:4" x14ac:dyDescent="0.2">
      <c r="D166" s="18"/>
    </row>
    <row r="167" spans="4:4" x14ac:dyDescent="0.2">
      <c r="D167" s="18"/>
    </row>
    <row r="168" spans="4:4" x14ac:dyDescent="0.2">
      <c r="D168" s="18"/>
    </row>
    <row r="169" spans="4:4" x14ac:dyDescent="0.2">
      <c r="D169" s="18"/>
    </row>
    <row r="170" spans="4:4" x14ac:dyDescent="0.2">
      <c r="D170" s="18"/>
    </row>
    <row r="171" spans="4:4" x14ac:dyDescent="0.2">
      <c r="D171" s="18"/>
    </row>
    <row r="172" spans="4:4" x14ac:dyDescent="0.2">
      <c r="D172" s="18"/>
    </row>
    <row r="173" spans="4:4" x14ac:dyDescent="0.2">
      <c r="D173" s="18"/>
    </row>
    <row r="174" spans="4:4" x14ac:dyDescent="0.2">
      <c r="D174" s="18"/>
    </row>
    <row r="175" spans="4:4" x14ac:dyDescent="0.2">
      <c r="D175" s="18"/>
    </row>
    <row r="176" spans="4:4" x14ac:dyDescent="0.2">
      <c r="D176" s="18"/>
    </row>
    <row r="177" spans="4:4" x14ac:dyDescent="0.2">
      <c r="D177" s="18"/>
    </row>
    <row r="178" spans="4:4" x14ac:dyDescent="0.2">
      <c r="D178" s="18"/>
    </row>
    <row r="179" spans="4:4" x14ac:dyDescent="0.2">
      <c r="D179" s="18"/>
    </row>
    <row r="180" spans="4:4" x14ac:dyDescent="0.2">
      <c r="D180" s="18"/>
    </row>
    <row r="181" spans="4:4" x14ac:dyDescent="0.2">
      <c r="D181" s="18"/>
    </row>
    <row r="182" spans="4:4" x14ac:dyDescent="0.2">
      <c r="D182" s="18"/>
    </row>
    <row r="183" spans="4:4" x14ac:dyDescent="0.2">
      <c r="D183" s="18"/>
    </row>
    <row r="184" spans="4:4" x14ac:dyDescent="0.2">
      <c r="D184" s="18"/>
    </row>
    <row r="185" spans="4:4" x14ac:dyDescent="0.2">
      <c r="D185" s="18"/>
    </row>
    <row r="186" spans="4:4" x14ac:dyDescent="0.2">
      <c r="D186" s="18"/>
    </row>
    <row r="187" spans="4:4" x14ac:dyDescent="0.2">
      <c r="D187" s="18"/>
    </row>
    <row r="188" spans="4:4" x14ac:dyDescent="0.2">
      <c r="D188" s="18"/>
    </row>
    <row r="189" spans="4:4" x14ac:dyDescent="0.2">
      <c r="D189" s="18"/>
    </row>
    <row r="190" spans="4:4" x14ac:dyDescent="0.2">
      <c r="D190" s="18"/>
    </row>
    <row r="191" spans="4:4" x14ac:dyDescent="0.2">
      <c r="D191" s="18"/>
    </row>
    <row r="192" spans="4:4" x14ac:dyDescent="0.2">
      <c r="D192" s="18"/>
    </row>
    <row r="193" spans="4:4" x14ac:dyDescent="0.2">
      <c r="D193" s="18"/>
    </row>
    <row r="194" spans="4:4" x14ac:dyDescent="0.2">
      <c r="D194" s="18"/>
    </row>
    <row r="195" spans="4:4" x14ac:dyDescent="0.2">
      <c r="D195" s="18"/>
    </row>
    <row r="196" spans="4:4" x14ac:dyDescent="0.2">
      <c r="D196" s="18"/>
    </row>
    <row r="197" spans="4:4" x14ac:dyDescent="0.2">
      <c r="D197" s="18"/>
    </row>
    <row r="198" spans="4:4" x14ac:dyDescent="0.2">
      <c r="D198" s="18"/>
    </row>
    <row r="199" spans="4:4" x14ac:dyDescent="0.2">
      <c r="D199" s="18"/>
    </row>
    <row r="200" spans="4:4" x14ac:dyDescent="0.2">
      <c r="D200" s="18"/>
    </row>
    <row r="201" spans="4:4" x14ac:dyDescent="0.2">
      <c r="D201" s="18"/>
    </row>
    <row r="202" spans="4:4" x14ac:dyDescent="0.2">
      <c r="D202" s="18"/>
    </row>
    <row r="203" spans="4:4" x14ac:dyDescent="0.2">
      <c r="D203" s="18"/>
    </row>
    <row r="204" spans="4:4" x14ac:dyDescent="0.2">
      <c r="D204" s="18"/>
    </row>
    <row r="205" spans="4:4" x14ac:dyDescent="0.2">
      <c r="D205" s="18"/>
    </row>
    <row r="206" spans="4:4" x14ac:dyDescent="0.2">
      <c r="D206" s="18"/>
    </row>
    <row r="207" spans="4:4" x14ac:dyDescent="0.2">
      <c r="D207" s="18"/>
    </row>
    <row r="208" spans="4:4" x14ac:dyDescent="0.2">
      <c r="D208" s="18"/>
    </row>
    <row r="209" spans="4:4" x14ac:dyDescent="0.2">
      <c r="D209" s="18"/>
    </row>
    <row r="210" spans="4:4" x14ac:dyDescent="0.2">
      <c r="D210" s="18"/>
    </row>
    <row r="211" spans="4:4" x14ac:dyDescent="0.2">
      <c r="D211" s="18"/>
    </row>
    <row r="212" spans="4:4" x14ac:dyDescent="0.2">
      <c r="D212" s="18"/>
    </row>
    <row r="213" spans="4:4" x14ac:dyDescent="0.2">
      <c r="D213" s="18"/>
    </row>
    <row r="214" spans="4:4" x14ac:dyDescent="0.2">
      <c r="D214" s="18"/>
    </row>
    <row r="215" spans="4:4" x14ac:dyDescent="0.2">
      <c r="D215" s="18"/>
    </row>
    <row r="216" spans="4:4" x14ac:dyDescent="0.2">
      <c r="D216" s="18"/>
    </row>
    <row r="217" spans="4:4" x14ac:dyDescent="0.2">
      <c r="D217" s="18"/>
    </row>
    <row r="218" spans="4:4" x14ac:dyDescent="0.2">
      <c r="D218" s="18"/>
    </row>
    <row r="219" spans="4:4" x14ac:dyDescent="0.2">
      <c r="D219" s="18"/>
    </row>
    <row r="220" spans="4:4" x14ac:dyDescent="0.2">
      <c r="D220" s="18"/>
    </row>
    <row r="221" spans="4:4" x14ac:dyDescent="0.2">
      <c r="D221" s="18"/>
    </row>
    <row r="222" spans="4:4" x14ac:dyDescent="0.2">
      <c r="D222" s="18"/>
    </row>
    <row r="223" spans="4:4" x14ac:dyDescent="0.2">
      <c r="D223" s="18"/>
    </row>
    <row r="224" spans="4:4" x14ac:dyDescent="0.2">
      <c r="D224" s="18"/>
    </row>
    <row r="225" spans="4:4" x14ac:dyDescent="0.2">
      <c r="D225" s="18"/>
    </row>
    <row r="226" spans="4:4" x14ac:dyDescent="0.2">
      <c r="D226" s="18"/>
    </row>
    <row r="227" spans="4:4" x14ac:dyDescent="0.2">
      <c r="D227" s="18"/>
    </row>
    <row r="228" spans="4:4" x14ac:dyDescent="0.2">
      <c r="D228" s="18"/>
    </row>
    <row r="229" spans="4:4" x14ac:dyDescent="0.2">
      <c r="D229" s="18"/>
    </row>
    <row r="230" spans="4:4" x14ac:dyDescent="0.2">
      <c r="D230" s="18"/>
    </row>
    <row r="231" spans="4:4" x14ac:dyDescent="0.2">
      <c r="D231" s="18"/>
    </row>
    <row r="232" spans="4:4" x14ac:dyDescent="0.2">
      <c r="D232" s="18"/>
    </row>
    <row r="233" spans="4:4" x14ac:dyDescent="0.2">
      <c r="D233" s="18"/>
    </row>
    <row r="234" spans="4:4" x14ac:dyDescent="0.2">
      <c r="D234" s="18"/>
    </row>
    <row r="235" spans="4:4" x14ac:dyDescent="0.2">
      <c r="D235" s="18"/>
    </row>
    <row r="236" spans="4:4" x14ac:dyDescent="0.2">
      <c r="D236" s="18"/>
    </row>
    <row r="237" spans="4:4" x14ac:dyDescent="0.2">
      <c r="D237" s="18"/>
    </row>
    <row r="238" spans="4:4" x14ac:dyDescent="0.2">
      <c r="D238" s="18"/>
    </row>
    <row r="239" spans="4:4" x14ac:dyDescent="0.2">
      <c r="D239" s="18"/>
    </row>
    <row r="240" spans="4:4" x14ac:dyDescent="0.2">
      <c r="D240" s="18"/>
    </row>
    <row r="241" spans="4:4" x14ac:dyDescent="0.2">
      <c r="D241" s="18"/>
    </row>
    <row r="242" spans="4:4" x14ac:dyDescent="0.2">
      <c r="D242" s="18"/>
    </row>
    <row r="243" spans="4:4" x14ac:dyDescent="0.2">
      <c r="D243" s="18"/>
    </row>
    <row r="244" spans="4:4" x14ac:dyDescent="0.2">
      <c r="D244" s="18"/>
    </row>
    <row r="245" spans="4:4" x14ac:dyDescent="0.2">
      <c r="D245" s="18"/>
    </row>
    <row r="246" spans="4:4" x14ac:dyDescent="0.2">
      <c r="D246" s="18"/>
    </row>
    <row r="247" spans="4:4" x14ac:dyDescent="0.2">
      <c r="D247" s="18"/>
    </row>
    <row r="248" spans="4:4" x14ac:dyDescent="0.2">
      <c r="D248" s="18"/>
    </row>
    <row r="249" spans="4:4" x14ac:dyDescent="0.2">
      <c r="D249" s="18"/>
    </row>
    <row r="250" spans="4:4" x14ac:dyDescent="0.2">
      <c r="D250" s="18"/>
    </row>
    <row r="251" spans="4:4" x14ac:dyDescent="0.2">
      <c r="D251" s="18"/>
    </row>
    <row r="252" spans="4:4" x14ac:dyDescent="0.2">
      <c r="D252" s="18"/>
    </row>
    <row r="253" spans="4:4" x14ac:dyDescent="0.2">
      <c r="D253" s="18"/>
    </row>
    <row r="254" spans="4:4" x14ac:dyDescent="0.2">
      <c r="D254" s="18"/>
    </row>
    <row r="255" spans="4:4" x14ac:dyDescent="0.2">
      <c r="D255" s="18"/>
    </row>
    <row r="256" spans="4:4" x14ac:dyDescent="0.2">
      <c r="D256" s="18"/>
    </row>
    <row r="257" spans="4:4" x14ac:dyDescent="0.2">
      <c r="D257" s="18"/>
    </row>
    <row r="258" spans="4:4" x14ac:dyDescent="0.2">
      <c r="D258" s="18"/>
    </row>
    <row r="259" spans="4:4" x14ac:dyDescent="0.2">
      <c r="D259" s="18"/>
    </row>
    <row r="260" spans="4:4" x14ac:dyDescent="0.2">
      <c r="D260" s="18"/>
    </row>
    <row r="261" spans="4:4" x14ac:dyDescent="0.2">
      <c r="D261" s="18"/>
    </row>
    <row r="262" spans="4:4" x14ac:dyDescent="0.2">
      <c r="D262" s="18"/>
    </row>
    <row r="263" spans="4:4" x14ac:dyDescent="0.2">
      <c r="D263" s="18"/>
    </row>
    <row r="264" spans="4:4" x14ac:dyDescent="0.2">
      <c r="D264" s="18"/>
    </row>
    <row r="265" spans="4:4" x14ac:dyDescent="0.2">
      <c r="D265" s="18"/>
    </row>
    <row r="266" spans="4:4" x14ac:dyDescent="0.2">
      <c r="D266" s="18"/>
    </row>
    <row r="267" spans="4:4" x14ac:dyDescent="0.2">
      <c r="D267" s="18"/>
    </row>
    <row r="268" spans="4:4" x14ac:dyDescent="0.2">
      <c r="D268" s="18"/>
    </row>
    <row r="269" spans="4:4" x14ac:dyDescent="0.2">
      <c r="D269" s="18"/>
    </row>
    <row r="270" spans="4:4" x14ac:dyDescent="0.2">
      <c r="D270" s="18"/>
    </row>
    <row r="271" spans="4:4" x14ac:dyDescent="0.2">
      <c r="D271" s="18"/>
    </row>
    <row r="272" spans="4:4" x14ac:dyDescent="0.2">
      <c r="D272" s="18"/>
    </row>
    <row r="273" spans="4:4" x14ac:dyDescent="0.2">
      <c r="D273" s="18"/>
    </row>
    <row r="274" spans="4:4" x14ac:dyDescent="0.2">
      <c r="D274" s="18"/>
    </row>
    <row r="275" spans="4:4" x14ac:dyDescent="0.2">
      <c r="D275" s="18"/>
    </row>
    <row r="276" spans="4:4" x14ac:dyDescent="0.2">
      <c r="D276" s="18"/>
    </row>
    <row r="277" spans="4:4" x14ac:dyDescent="0.2">
      <c r="D277" s="18"/>
    </row>
    <row r="278" spans="4:4" x14ac:dyDescent="0.2">
      <c r="D278" s="18"/>
    </row>
    <row r="279" spans="4:4" x14ac:dyDescent="0.2">
      <c r="D279" s="18"/>
    </row>
    <row r="280" spans="4:4" x14ac:dyDescent="0.2">
      <c r="D280" s="18"/>
    </row>
    <row r="281" spans="4:4" x14ac:dyDescent="0.2">
      <c r="D281" s="18"/>
    </row>
    <row r="282" spans="4:4" x14ac:dyDescent="0.2">
      <c r="D282" s="18"/>
    </row>
    <row r="283" spans="4:4" x14ac:dyDescent="0.2">
      <c r="D283" s="18"/>
    </row>
    <row r="284" spans="4:4" x14ac:dyDescent="0.2">
      <c r="D284" s="18"/>
    </row>
    <row r="285" spans="4:4" x14ac:dyDescent="0.2">
      <c r="D285" s="18"/>
    </row>
    <row r="286" spans="4:4" x14ac:dyDescent="0.2">
      <c r="D286" s="18"/>
    </row>
    <row r="287" spans="4:4" x14ac:dyDescent="0.2">
      <c r="D287" s="18"/>
    </row>
    <row r="288" spans="4:4" x14ac:dyDescent="0.2">
      <c r="D288" s="18"/>
    </row>
    <row r="289" spans="4:4" x14ac:dyDescent="0.2">
      <c r="D289" s="18"/>
    </row>
    <row r="290" spans="4:4" x14ac:dyDescent="0.2">
      <c r="D290" s="18"/>
    </row>
    <row r="291" spans="4:4" x14ac:dyDescent="0.2">
      <c r="D291" s="18"/>
    </row>
    <row r="292" spans="4:4" x14ac:dyDescent="0.2">
      <c r="D292" s="18"/>
    </row>
    <row r="293" spans="4:4" x14ac:dyDescent="0.2">
      <c r="D293" s="18"/>
    </row>
    <row r="294" spans="4:4" x14ac:dyDescent="0.2">
      <c r="D294" s="18"/>
    </row>
    <row r="295" spans="4:4" x14ac:dyDescent="0.2">
      <c r="D295" s="18"/>
    </row>
    <row r="296" spans="4:4" x14ac:dyDescent="0.2">
      <c r="D296" s="18"/>
    </row>
    <row r="297" spans="4:4" x14ac:dyDescent="0.2">
      <c r="D297" s="18"/>
    </row>
    <row r="298" spans="4:4" x14ac:dyDescent="0.2">
      <c r="D298" s="18"/>
    </row>
    <row r="299" spans="4:4" x14ac:dyDescent="0.2">
      <c r="D299" s="18"/>
    </row>
    <row r="300" spans="4:4" x14ac:dyDescent="0.2">
      <c r="D300" s="18"/>
    </row>
    <row r="301" spans="4:4" x14ac:dyDescent="0.2">
      <c r="D301" s="18"/>
    </row>
    <row r="302" spans="4:4" x14ac:dyDescent="0.2">
      <c r="D302" s="18"/>
    </row>
    <row r="303" spans="4:4" x14ac:dyDescent="0.2">
      <c r="D303" s="18"/>
    </row>
    <row r="304" spans="4:4" x14ac:dyDescent="0.2">
      <c r="D304" s="18"/>
    </row>
    <row r="305" spans="4:4" x14ac:dyDescent="0.2">
      <c r="D305" s="18"/>
    </row>
    <row r="306" spans="4:4" x14ac:dyDescent="0.2">
      <c r="D306" s="18"/>
    </row>
    <row r="307" spans="4:4" x14ac:dyDescent="0.2">
      <c r="D307" s="18"/>
    </row>
    <row r="308" spans="4:4" x14ac:dyDescent="0.2">
      <c r="D308" s="18"/>
    </row>
    <row r="309" spans="4:4" x14ac:dyDescent="0.2">
      <c r="D309" s="18"/>
    </row>
    <row r="310" spans="4:4" x14ac:dyDescent="0.2">
      <c r="D310" s="18"/>
    </row>
    <row r="311" spans="4:4" x14ac:dyDescent="0.2">
      <c r="D311" s="18"/>
    </row>
    <row r="312" spans="4:4" x14ac:dyDescent="0.2">
      <c r="D312" s="18"/>
    </row>
    <row r="313" spans="4:4" x14ac:dyDescent="0.2">
      <c r="D313" s="18"/>
    </row>
    <row r="314" spans="4:4" x14ac:dyDescent="0.2">
      <c r="D314" s="18"/>
    </row>
    <row r="315" spans="4:4" x14ac:dyDescent="0.2">
      <c r="D315" s="18"/>
    </row>
    <row r="316" spans="4:4" x14ac:dyDescent="0.2">
      <c r="D316" s="18"/>
    </row>
    <row r="317" spans="4:4" x14ac:dyDescent="0.2">
      <c r="D317" s="18"/>
    </row>
    <row r="318" spans="4:4" x14ac:dyDescent="0.2">
      <c r="D318" s="18"/>
    </row>
    <row r="319" spans="4:4" x14ac:dyDescent="0.2">
      <c r="D319" s="18"/>
    </row>
    <row r="320" spans="4:4" x14ac:dyDescent="0.2">
      <c r="D320" s="18"/>
    </row>
    <row r="321" spans="4:4" x14ac:dyDescent="0.2">
      <c r="D321" s="18"/>
    </row>
    <row r="322" spans="4:4" x14ac:dyDescent="0.2">
      <c r="D322" s="18"/>
    </row>
    <row r="323" spans="4:4" x14ac:dyDescent="0.2">
      <c r="D323" s="18"/>
    </row>
    <row r="324" spans="4:4" x14ac:dyDescent="0.2">
      <c r="D324" s="18"/>
    </row>
    <row r="325" spans="4:4" x14ac:dyDescent="0.2">
      <c r="D325" s="18"/>
    </row>
    <row r="326" spans="4:4" x14ac:dyDescent="0.2">
      <c r="D326" s="18"/>
    </row>
    <row r="327" spans="4:4" x14ac:dyDescent="0.2">
      <c r="D327" s="18"/>
    </row>
    <row r="328" spans="4:4" x14ac:dyDescent="0.2">
      <c r="D328" s="18"/>
    </row>
    <row r="329" spans="4:4" x14ac:dyDescent="0.2">
      <c r="D329" s="18"/>
    </row>
    <row r="330" spans="4:4" x14ac:dyDescent="0.2">
      <c r="D330" s="18"/>
    </row>
    <row r="331" spans="4:4" x14ac:dyDescent="0.2">
      <c r="D331" s="18"/>
    </row>
    <row r="332" spans="4:4" x14ac:dyDescent="0.2">
      <c r="D332" s="18"/>
    </row>
    <row r="333" spans="4:4" x14ac:dyDescent="0.2">
      <c r="D333" s="18"/>
    </row>
    <row r="334" spans="4:4" x14ac:dyDescent="0.2">
      <c r="D334" s="18"/>
    </row>
    <row r="335" spans="4:4" x14ac:dyDescent="0.2">
      <c r="D335" s="18"/>
    </row>
    <row r="336" spans="4:4" x14ac:dyDescent="0.2">
      <c r="D336" s="18"/>
    </row>
    <row r="337" spans="4:4" x14ac:dyDescent="0.2">
      <c r="D337" s="18"/>
    </row>
    <row r="338" spans="4:4" x14ac:dyDescent="0.2">
      <c r="D338" s="18"/>
    </row>
    <row r="339" spans="4:4" x14ac:dyDescent="0.2">
      <c r="D339" s="18"/>
    </row>
    <row r="340" spans="4:4" x14ac:dyDescent="0.2">
      <c r="D340" s="18"/>
    </row>
    <row r="341" spans="4:4" x14ac:dyDescent="0.2">
      <c r="D341" s="18"/>
    </row>
    <row r="342" spans="4:4" x14ac:dyDescent="0.2">
      <c r="D342" s="18"/>
    </row>
    <row r="343" spans="4:4" x14ac:dyDescent="0.2">
      <c r="D343" s="18"/>
    </row>
    <row r="344" spans="4:4" x14ac:dyDescent="0.2">
      <c r="D344" s="18"/>
    </row>
    <row r="345" spans="4:4" x14ac:dyDescent="0.2">
      <c r="D345" s="18"/>
    </row>
    <row r="346" spans="4:4" x14ac:dyDescent="0.2">
      <c r="D346" s="18"/>
    </row>
    <row r="347" spans="4:4" x14ac:dyDescent="0.2">
      <c r="D347" s="18"/>
    </row>
    <row r="348" spans="4:4" x14ac:dyDescent="0.2">
      <c r="D348" s="18"/>
    </row>
    <row r="349" spans="4:4" x14ac:dyDescent="0.2">
      <c r="D349" s="18"/>
    </row>
    <row r="350" spans="4:4" x14ac:dyDescent="0.2">
      <c r="D350" s="18"/>
    </row>
    <row r="351" spans="4:4" x14ac:dyDescent="0.2">
      <c r="D351" s="18"/>
    </row>
    <row r="352" spans="4:4" x14ac:dyDescent="0.2">
      <c r="D352" s="18"/>
    </row>
    <row r="353" spans="4:4" x14ac:dyDescent="0.2">
      <c r="D353" s="18"/>
    </row>
    <row r="354" spans="4:4" x14ac:dyDescent="0.2">
      <c r="D354" s="18"/>
    </row>
    <row r="355" spans="4:4" x14ac:dyDescent="0.2">
      <c r="D355" s="18"/>
    </row>
    <row r="356" spans="4:4" x14ac:dyDescent="0.2">
      <c r="D356" s="18"/>
    </row>
    <row r="357" spans="4:4" x14ac:dyDescent="0.2">
      <c r="D357" s="18"/>
    </row>
    <row r="358" spans="4:4" x14ac:dyDescent="0.2">
      <c r="D358" s="18"/>
    </row>
    <row r="359" spans="4:4" x14ac:dyDescent="0.2">
      <c r="D359" s="18"/>
    </row>
    <row r="360" spans="4:4" x14ac:dyDescent="0.2">
      <c r="D360" s="18"/>
    </row>
    <row r="361" spans="4:4" x14ac:dyDescent="0.2">
      <c r="D361" s="18"/>
    </row>
    <row r="362" spans="4:4" x14ac:dyDescent="0.2">
      <c r="D362" s="18"/>
    </row>
    <row r="363" spans="4:4" x14ac:dyDescent="0.2">
      <c r="D363" s="18"/>
    </row>
    <row r="364" spans="4:4" x14ac:dyDescent="0.2">
      <c r="D364" s="18"/>
    </row>
    <row r="365" spans="4:4" x14ac:dyDescent="0.2">
      <c r="D365" s="18"/>
    </row>
    <row r="366" spans="4:4" x14ac:dyDescent="0.2">
      <c r="D366" s="18"/>
    </row>
    <row r="367" spans="4:4" x14ac:dyDescent="0.2">
      <c r="D367" s="18"/>
    </row>
    <row r="368" spans="4:4" x14ac:dyDescent="0.2">
      <c r="D368" s="18"/>
    </row>
    <row r="369" spans="4:4" x14ac:dyDescent="0.2">
      <c r="D369" s="18"/>
    </row>
    <row r="370" spans="4:4" x14ac:dyDescent="0.2">
      <c r="D370" s="18"/>
    </row>
    <row r="371" spans="4:4" x14ac:dyDescent="0.2">
      <c r="D371" s="18"/>
    </row>
    <row r="372" spans="4:4" x14ac:dyDescent="0.2">
      <c r="D372" s="18"/>
    </row>
    <row r="373" spans="4:4" x14ac:dyDescent="0.2">
      <c r="D373" s="18"/>
    </row>
    <row r="374" spans="4:4" x14ac:dyDescent="0.2">
      <c r="D374" s="18"/>
    </row>
    <row r="375" spans="4:4" x14ac:dyDescent="0.2">
      <c r="D375" s="18"/>
    </row>
    <row r="376" spans="4:4" x14ac:dyDescent="0.2">
      <c r="D376" s="18"/>
    </row>
    <row r="377" spans="4:4" x14ac:dyDescent="0.2">
      <c r="D377" s="18"/>
    </row>
    <row r="378" spans="4:4" x14ac:dyDescent="0.2">
      <c r="D378" s="18"/>
    </row>
    <row r="379" spans="4:4" x14ac:dyDescent="0.2">
      <c r="D379" s="18"/>
    </row>
    <row r="380" spans="4:4" x14ac:dyDescent="0.2">
      <c r="D380" s="18"/>
    </row>
    <row r="381" spans="4:4" x14ac:dyDescent="0.2">
      <c r="D381" s="18"/>
    </row>
    <row r="382" spans="4:4" x14ac:dyDescent="0.2">
      <c r="D382" s="18"/>
    </row>
    <row r="383" spans="4:4" x14ac:dyDescent="0.2">
      <c r="D383" s="18"/>
    </row>
    <row r="384" spans="4:4" x14ac:dyDescent="0.2">
      <c r="D384" s="18"/>
    </row>
    <row r="385" spans="4:4" x14ac:dyDescent="0.2">
      <c r="D385" s="18"/>
    </row>
    <row r="386" spans="4:4" x14ac:dyDescent="0.2">
      <c r="D386" s="18"/>
    </row>
    <row r="387" spans="4:4" x14ac:dyDescent="0.2">
      <c r="D387" s="18"/>
    </row>
    <row r="388" spans="4:4" x14ac:dyDescent="0.2">
      <c r="D388" s="18"/>
    </row>
    <row r="389" spans="4:4" x14ac:dyDescent="0.2">
      <c r="D389" s="18"/>
    </row>
    <row r="390" spans="4:4" x14ac:dyDescent="0.2">
      <c r="D390" s="18"/>
    </row>
    <row r="391" spans="4:4" x14ac:dyDescent="0.2">
      <c r="D391" s="18"/>
    </row>
    <row r="392" spans="4:4" x14ac:dyDescent="0.2">
      <c r="D392" s="18"/>
    </row>
    <row r="393" spans="4:4" x14ac:dyDescent="0.2">
      <c r="D393" s="18"/>
    </row>
    <row r="394" spans="4:4" x14ac:dyDescent="0.2">
      <c r="D394" s="18"/>
    </row>
    <row r="395" spans="4:4" x14ac:dyDescent="0.2">
      <c r="D395" s="18"/>
    </row>
    <row r="396" spans="4:4" x14ac:dyDescent="0.2">
      <c r="D396" s="18"/>
    </row>
    <row r="397" spans="4:4" x14ac:dyDescent="0.2">
      <c r="D397" s="18"/>
    </row>
    <row r="398" spans="4:4" x14ac:dyDescent="0.2">
      <c r="D398" s="18"/>
    </row>
    <row r="399" spans="4:4" x14ac:dyDescent="0.2">
      <c r="D399" s="18"/>
    </row>
    <row r="400" spans="4:4" x14ac:dyDescent="0.2">
      <c r="D400" s="18"/>
    </row>
    <row r="401" spans="4:4" x14ac:dyDescent="0.2">
      <c r="D401" s="18"/>
    </row>
    <row r="402" spans="4:4" x14ac:dyDescent="0.2">
      <c r="D402" s="18"/>
    </row>
    <row r="403" spans="4:4" x14ac:dyDescent="0.2">
      <c r="D403" s="18"/>
    </row>
    <row r="404" spans="4:4" x14ac:dyDescent="0.2">
      <c r="D404" s="18"/>
    </row>
    <row r="405" spans="4:4" x14ac:dyDescent="0.2">
      <c r="D405" s="18"/>
    </row>
    <row r="406" spans="4:4" x14ac:dyDescent="0.2">
      <c r="D406" s="18"/>
    </row>
    <row r="407" spans="4:4" x14ac:dyDescent="0.2">
      <c r="D407" s="18"/>
    </row>
    <row r="408" spans="4:4" x14ac:dyDescent="0.2">
      <c r="D408" s="18"/>
    </row>
    <row r="409" spans="4:4" x14ac:dyDescent="0.2">
      <c r="D409" s="18"/>
    </row>
    <row r="410" spans="4:4" x14ac:dyDescent="0.2">
      <c r="D410" s="18"/>
    </row>
    <row r="411" spans="4:4" x14ac:dyDescent="0.2">
      <c r="D411" s="18"/>
    </row>
    <row r="412" spans="4:4" x14ac:dyDescent="0.2">
      <c r="D412" s="18"/>
    </row>
    <row r="413" spans="4:4" x14ac:dyDescent="0.2">
      <c r="D413" s="18"/>
    </row>
    <row r="414" spans="4:4" x14ac:dyDescent="0.2">
      <c r="D414" s="18"/>
    </row>
    <row r="415" spans="4:4" x14ac:dyDescent="0.2">
      <c r="D415" s="18"/>
    </row>
    <row r="416" spans="4:4" x14ac:dyDescent="0.2">
      <c r="D416" s="18"/>
    </row>
    <row r="417" spans="4:4" x14ac:dyDescent="0.2">
      <c r="D417" s="18"/>
    </row>
    <row r="418" spans="4:4" x14ac:dyDescent="0.2">
      <c r="D418" s="18"/>
    </row>
    <row r="419" spans="4:4" x14ac:dyDescent="0.2">
      <c r="D419" s="18"/>
    </row>
    <row r="420" spans="4:4" x14ac:dyDescent="0.2">
      <c r="D420" s="18"/>
    </row>
    <row r="421" spans="4:4" x14ac:dyDescent="0.2">
      <c r="D421" s="18"/>
    </row>
    <row r="422" spans="4:4" x14ac:dyDescent="0.2">
      <c r="D422" s="18"/>
    </row>
    <row r="423" spans="4:4" x14ac:dyDescent="0.2">
      <c r="D423" s="18"/>
    </row>
    <row r="424" spans="4:4" x14ac:dyDescent="0.2">
      <c r="D424" s="18"/>
    </row>
    <row r="425" spans="4:4" x14ac:dyDescent="0.2">
      <c r="D425" s="18"/>
    </row>
    <row r="426" spans="4:4" x14ac:dyDescent="0.2">
      <c r="D426" s="18"/>
    </row>
    <row r="427" spans="4:4" x14ac:dyDescent="0.2">
      <c r="D427" s="18"/>
    </row>
    <row r="428" spans="4:4" x14ac:dyDescent="0.2">
      <c r="D428" s="18"/>
    </row>
    <row r="429" spans="4:4" x14ac:dyDescent="0.2">
      <c r="D429" s="18"/>
    </row>
    <row r="430" spans="4:4" x14ac:dyDescent="0.2">
      <c r="D430" s="18"/>
    </row>
    <row r="431" spans="4:4" x14ac:dyDescent="0.2">
      <c r="D431" s="18"/>
    </row>
    <row r="432" spans="4:4" x14ac:dyDescent="0.2">
      <c r="D432" s="18"/>
    </row>
    <row r="433" spans="4:4" x14ac:dyDescent="0.2">
      <c r="D433" s="18"/>
    </row>
    <row r="434" spans="4:4" x14ac:dyDescent="0.2">
      <c r="D434" s="18"/>
    </row>
    <row r="435" spans="4:4" x14ac:dyDescent="0.2">
      <c r="D435" s="18"/>
    </row>
    <row r="436" spans="4:4" x14ac:dyDescent="0.2">
      <c r="D436" s="18"/>
    </row>
    <row r="437" spans="4:4" x14ac:dyDescent="0.2">
      <c r="D437" s="18"/>
    </row>
    <row r="438" spans="4:4" x14ac:dyDescent="0.2">
      <c r="D438" s="18"/>
    </row>
    <row r="439" spans="4:4" x14ac:dyDescent="0.2">
      <c r="D439" s="18"/>
    </row>
    <row r="440" spans="4:4" x14ac:dyDescent="0.2">
      <c r="D440" s="18"/>
    </row>
    <row r="441" spans="4:4" x14ac:dyDescent="0.2">
      <c r="D441" s="18"/>
    </row>
    <row r="442" spans="4:4" x14ac:dyDescent="0.2">
      <c r="D442" s="18"/>
    </row>
    <row r="443" spans="4:4" x14ac:dyDescent="0.2">
      <c r="D443" s="18"/>
    </row>
    <row r="444" spans="4:4" x14ac:dyDescent="0.2">
      <c r="D444" s="18"/>
    </row>
    <row r="445" spans="4:4" x14ac:dyDescent="0.2">
      <c r="D445" s="18"/>
    </row>
    <row r="446" spans="4:4" x14ac:dyDescent="0.2">
      <c r="D446" s="18"/>
    </row>
    <row r="447" spans="4:4" x14ac:dyDescent="0.2">
      <c r="D447" s="18"/>
    </row>
    <row r="448" spans="4:4" x14ac:dyDescent="0.2">
      <c r="D448" s="18"/>
    </row>
    <row r="449" spans="4:4" x14ac:dyDescent="0.2">
      <c r="D449" s="18"/>
    </row>
    <row r="450" spans="4:4" x14ac:dyDescent="0.2">
      <c r="D450" s="18"/>
    </row>
    <row r="451" spans="4:4" x14ac:dyDescent="0.2">
      <c r="D451" s="18"/>
    </row>
    <row r="452" spans="4:4" x14ac:dyDescent="0.2">
      <c r="D452" s="18"/>
    </row>
    <row r="453" spans="4:4" x14ac:dyDescent="0.2">
      <c r="D453" s="18"/>
    </row>
    <row r="454" spans="4:4" x14ac:dyDescent="0.2">
      <c r="D454" s="18"/>
    </row>
    <row r="455" spans="4:4" x14ac:dyDescent="0.2">
      <c r="D455" s="18"/>
    </row>
    <row r="456" spans="4:4" x14ac:dyDescent="0.2">
      <c r="D456" s="18"/>
    </row>
    <row r="457" spans="4:4" x14ac:dyDescent="0.2">
      <c r="D457" s="18"/>
    </row>
    <row r="458" spans="4:4" x14ac:dyDescent="0.2">
      <c r="D458" s="18"/>
    </row>
    <row r="459" spans="4:4" x14ac:dyDescent="0.2">
      <c r="D459" s="18"/>
    </row>
    <row r="460" spans="4:4" x14ac:dyDescent="0.2">
      <c r="D460" s="18"/>
    </row>
    <row r="461" spans="4:4" x14ac:dyDescent="0.2">
      <c r="D461" s="18"/>
    </row>
    <row r="462" spans="4:4" x14ac:dyDescent="0.2">
      <c r="D462" s="18"/>
    </row>
    <row r="463" spans="4:4" x14ac:dyDescent="0.2">
      <c r="D463" s="18"/>
    </row>
    <row r="464" spans="4:4" x14ac:dyDescent="0.2">
      <c r="D464" s="18"/>
    </row>
    <row r="465" spans="4:4" x14ac:dyDescent="0.2">
      <c r="D465" s="18"/>
    </row>
    <row r="466" spans="4:4" x14ac:dyDescent="0.2">
      <c r="D466" s="18"/>
    </row>
    <row r="467" spans="4:4" x14ac:dyDescent="0.2">
      <c r="D467" s="18"/>
    </row>
    <row r="468" spans="4:4" x14ac:dyDescent="0.2">
      <c r="D468" s="18"/>
    </row>
    <row r="469" spans="4:4" x14ac:dyDescent="0.2">
      <c r="D469" s="18"/>
    </row>
    <row r="470" spans="4:4" x14ac:dyDescent="0.2">
      <c r="D470" s="18"/>
    </row>
    <row r="471" spans="4:4" x14ac:dyDescent="0.2">
      <c r="D471" s="18"/>
    </row>
    <row r="472" spans="4:4" x14ac:dyDescent="0.2">
      <c r="D472" s="18"/>
    </row>
    <row r="473" spans="4:4" x14ac:dyDescent="0.2">
      <c r="D473" s="18"/>
    </row>
    <row r="474" spans="4:4" x14ac:dyDescent="0.2">
      <c r="D474" s="18"/>
    </row>
    <row r="475" spans="4:4" x14ac:dyDescent="0.2">
      <c r="D475" s="18"/>
    </row>
    <row r="476" spans="4:4" x14ac:dyDescent="0.2">
      <c r="D476" s="18"/>
    </row>
    <row r="477" spans="4:4" x14ac:dyDescent="0.2">
      <c r="D477" s="18"/>
    </row>
    <row r="478" spans="4:4" x14ac:dyDescent="0.2">
      <c r="D478" s="18"/>
    </row>
    <row r="479" spans="4:4" x14ac:dyDescent="0.2">
      <c r="D479" s="18"/>
    </row>
    <row r="480" spans="4:4" x14ac:dyDescent="0.2">
      <c r="D480" s="18"/>
    </row>
    <row r="481" spans="4:4" x14ac:dyDescent="0.2">
      <c r="D481" s="18"/>
    </row>
    <row r="482" spans="4:4" x14ac:dyDescent="0.2">
      <c r="D482" s="18"/>
    </row>
    <row r="483" spans="4:4" x14ac:dyDescent="0.2">
      <c r="D483" s="18"/>
    </row>
    <row r="484" spans="4:4" x14ac:dyDescent="0.2">
      <c r="D484" s="18"/>
    </row>
    <row r="485" spans="4:4" x14ac:dyDescent="0.2">
      <c r="D485" s="18"/>
    </row>
    <row r="486" spans="4:4" x14ac:dyDescent="0.2">
      <c r="D486" s="18"/>
    </row>
    <row r="487" spans="4:4" x14ac:dyDescent="0.2">
      <c r="D487" s="18"/>
    </row>
    <row r="488" spans="4:4" x14ac:dyDescent="0.2">
      <c r="D488" s="18"/>
    </row>
    <row r="489" spans="4:4" x14ac:dyDescent="0.2">
      <c r="D489" s="18"/>
    </row>
    <row r="490" spans="4:4" x14ac:dyDescent="0.2">
      <c r="D490" s="18"/>
    </row>
    <row r="491" spans="4:4" x14ac:dyDescent="0.2">
      <c r="D491" s="18"/>
    </row>
    <row r="492" spans="4:4" x14ac:dyDescent="0.2">
      <c r="D492" s="18"/>
    </row>
    <row r="493" spans="4:4" x14ac:dyDescent="0.2">
      <c r="D493" s="18"/>
    </row>
    <row r="494" spans="4:4" x14ac:dyDescent="0.2">
      <c r="D494" s="18"/>
    </row>
    <row r="495" spans="4:4" x14ac:dyDescent="0.2">
      <c r="D495" s="18"/>
    </row>
    <row r="496" spans="4:4" x14ac:dyDescent="0.2">
      <c r="D496" s="18"/>
    </row>
    <row r="497" spans="4:4" x14ac:dyDescent="0.2">
      <c r="D497" s="18"/>
    </row>
    <row r="498" spans="4:4" x14ac:dyDescent="0.2">
      <c r="D498" s="18"/>
    </row>
    <row r="499" spans="4:4" x14ac:dyDescent="0.2">
      <c r="D499" s="18"/>
    </row>
    <row r="500" spans="4:4" x14ac:dyDescent="0.2">
      <c r="D500" s="18"/>
    </row>
    <row r="501" spans="4:4" x14ac:dyDescent="0.2">
      <c r="D501" s="18"/>
    </row>
    <row r="502" spans="4:4" x14ac:dyDescent="0.2">
      <c r="D502" s="18"/>
    </row>
    <row r="503" spans="4:4" x14ac:dyDescent="0.2">
      <c r="D503" s="18"/>
    </row>
    <row r="504" spans="4:4" x14ac:dyDescent="0.2">
      <c r="D504" s="18"/>
    </row>
    <row r="505" spans="4:4" x14ac:dyDescent="0.2">
      <c r="D505" s="18"/>
    </row>
    <row r="506" spans="4:4" x14ac:dyDescent="0.2">
      <c r="D506" s="18"/>
    </row>
    <row r="507" spans="4:4" x14ac:dyDescent="0.2">
      <c r="D507" s="18"/>
    </row>
    <row r="508" spans="4:4" x14ac:dyDescent="0.2">
      <c r="D508" s="18"/>
    </row>
    <row r="509" spans="4:4" x14ac:dyDescent="0.2">
      <c r="D509" s="18"/>
    </row>
    <row r="510" spans="4:4" x14ac:dyDescent="0.2">
      <c r="D510" s="18"/>
    </row>
    <row r="511" spans="4:4" x14ac:dyDescent="0.2">
      <c r="D511" s="18"/>
    </row>
    <row r="512" spans="4:4" x14ac:dyDescent="0.2">
      <c r="D512" s="18"/>
    </row>
    <row r="513" spans="4:4" x14ac:dyDescent="0.2">
      <c r="D513" s="18"/>
    </row>
    <row r="514" spans="4:4" x14ac:dyDescent="0.2">
      <c r="D514" s="18"/>
    </row>
    <row r="515" spans="4:4" x14ac:dyDescent="0.2">
      <c r="D515" s="18"/>
    </row>
    <row r="516" spans="4:4" x14ac:dyDescent="0.2">
      <c r="D516" s="18"/>
    </row>
    <row r="517" spans="4:4" x14ac:dyDescent="0.2">
      <c r="D517" s="18"/>
    </row>
    <row r="518" spans="4:4" x14ac:dyDescent="0.2">
      <c r="D518" s="18"/>
    </row>
    <row r="519" spans="4:4" x14ac:dyDescent="0.2">
      <c r="D519" s="18"/>
    </row>
    <row r="520" spans="4:4" x14ac:dyDescent="0.2">
      <c r="D520" s="18"/>
    </row>
    <row r="521" spans="4:4" x14ac:dyDescent="0.2">
      <c r="D521" s="18"/>
    </row>
    <row r="522" spans="4:4" x14ac:dyDescent="0.2">
      <c r="D522" s="18"/>
    </row>
    <row r="523" spans="4:4" x14ac:dyDescent="0.2">
      <c r="D523" s="18"/>
    </row>
    <row r="524" spans="4:4" x14ac:dyDescent="0.2">
      <c r="D524" s="18"/>
    </row>
    <row r="525" spans="4:4" x14ac:dyDescent="0.2">
      <c r="D525" s="18"/>
    </row>
    <row r="526" spans="4:4" x14ac:dyDescent="0.2">
      <c r="D526" s="18"/>
    </row>
    <row r="527" spans="4:4" x14ac:dyDescent="0.2">
      <c r="D527" s="18"/>
    </row>
    <row r="528" spans="4:4" x14ac:dyDescent="0.2">
      <c r="D528" s="18"/>
    </row>
    <row r="529" spans="4:4" x14ac:dyDescent="0.2">
      <c r="D529" s="18"/>
    </row>
    <row r="530" spans="4:4" x14ac:dyDescent="0.2">
      <c r="D530" s="18"/>
    </row>
    <row r="531" spans="4:4" x14ac:dyDescent="0.2">
      <c r="D531" s="18"/>
    </row>
    <row r="532" spans="4:4" x14ac:dyDescent="0.2">
      <c r="D532" s="18"/>
    </row>
    <row r="533" spans="4:4" x14ac:dyDescent="0.2">
      <c r="D533" s="18"/>
    </row>
    <row r="534" spans="4:4" x14ac:dyDescent="0.2">
      <c r="D534" s="18"/>
    </row>
    <row r="535" spans="4:4" x14ac:dyDescent="0.2">
      <c r="D535" s="18"/>
    </row>
    <row r="536" spans="4:4" x14ac:dyDescent="0.2">
      <c r="D536" s="18"/>
    </row>
    <row r="537" spans="4:4" x14ac:dyDescent="0.2">
      <c r="D537" s="18"/>
    </row>
    <row r="538" spans="4:4" x14ac:dyDescent="0.2">
      <c r="D538" s="18"/>
    </row>
    <row r="539" spans="4:4" x14ac:dyDescent="0.2">
      <c r="D539" s="18"/>
    </row>
    <row r="540" spans="4:4" x14ac:dyDescent="0.2">
      <c r="D540" s="18"/>
    </row>
    <row r="541" spans="4:4" x14ac:dyDescent="0.2">
      <c r="D541" s="18"/>
    </row>
    <row r="542" spans="4:4" x14ac:dyDescent="0.2">
      <c r="D542" s="18"/>
    </row>
    <row r="543" spans="4:4" x14ac:dyDescent="0.2">
      <c r="D543" s="18"/>
    </row>
    <row r="544" spans="4:4" x14ac:dyDescent="0.2">
      <c r="D544" s="18"/>
    </row>
    <row r="545" spans="4:4" x14ac:dyDescent="0.2">
      <c r="D545" s="18"/>
    </row>
    <row r="546" spans="4:4" x14ac:dyDescent="0.2">
      <c r="D546" s="18"/>
    </row>
    <row r="547" spans="4:4" x14ac:dyDescent="0.2">
      <c r="D547" s="18"/>
    </row>
    <row r="548" spans="4:4" x14ac:dyDescent="0.2">
      <c r="D548" s="18"/>
    </row>
    <row r="549" spans="4:4" x14ac:dyDescent="0.2">
      <c r="D549" s="18"/>
    </row>
    <row r="550" spans="4:4" x14ac:dyDescent="0.2">
      <c r="D550" s="18"/>
    </row>
    <row r="551" spans="4:4" x14ac:dyDescent="0.2">
      <c r="D551" s="18"/>
    </row>
    <row r="552" spans="4:4" x14ac:dyDescent="0.2">
      <c r="D552" s="18"/>
    </row>
    <row r="553" spans="4:4" x14ac:dyDescent="0.2">
      <c r="D553" s="18"/>
    </row>
    <row r="554" spans="4:4" x14ac:dyDescent="0.2">
      <c r="D554" s="18"/>
    </row>
    <row r="555" spans="4:4" x14ac:dyDescent="0.2">
      <c r="D555" s="18"/>
    </row>
    <row r="556" spans="4:4" x14ac:dyDescent="0.2">
      <c r="D556" s="18"/>
    </row>
    <row r="557" spans="4:4" x14ac:dyDescent="0.2">
      <c r="D557" s="18"/>
    </row>
    <row r="558" spans="4:4" x14ac:dyDescent="0.2">
      <c r="D558" s="18"/>
    </row>
    <row r="559" spans="4:4" x14ac:dyDescent="0.2">
      <c r="D559" s="18"/>
    </row>
    <row r="560" spans="4:4" x14ac:dyDescent="0.2">
      <c r="D560" s="18"/>
    </row>
    <row r="561" spans="4:4" x14ac:dyDescent="0.2">
      <c r="D561" s="18"/>
    </row>
    <row r="562" spans="4:4" x14ac:dyDescent="0.2">
      <c r="D562" s="18"/>
    </row>
    <row r="563" spans="4:4" x14ac:dyDescent="0.2">
      <c r="D563" s="18"/>
    </row>
    <row r="564" spans="4:4" x14ac:dyDescent="0.2">
      <c r="D564" s="18"/>
    </row>
    <row r="565" spans="4:4" x14ac:dyDescent="0.2">
      <c r="D565" s="18"/>
    </row>
    <row r="566" spans="4:4" x14ac:dyDescent="0.2">
      <c r="D566" s="18"/>
    </row>
    <row r="567" spans="4:4" x14ac:dyDescent="0.2">
      <c r="D567" s="18"/>
    </row>
    <row r="568" spans="4:4" x14ac:dyDescent="0.2">
      <c r="D568" s="18"/>
    </row>
    <row r="569" spans="4:4" x14ac:dyDescent="0.2">
      <c r="D569" s="18"/>
    </row>
    <row r="570" spans="4:4" x14ac:dyDescent="0.2">
      <c r="D570" s="18"/>
    </row>
    <row r="571" spans="4:4" x14ac:dyDescent="0.2">
      <c r="D571" s="18"/>
    </row>
    <row r="572" spans="4:4" x14ac:dyDescent="0.2">
      <c r="D572" s="18"/>
    </row>
    <row r="573" spans="4:4" x14ac:dyDescent="0.2">
      <c r="D573" s="18"/>
    </row>
    <row r="574" spans="4:4" x14ac:dyDescent="0.2">
      <c r="D574" s="18"/>
    </row>
    <row r="575" spans="4:4" x14ac:dyDescent="0.2">
      <c r="D575" s="18"/>
    </row>
    <row r="576" spans="4:4" x14ac:dyDescent="0.2">
      <c r="D576" s="18"/>
    </row>
    <row r="577" spans="4:4" x14ac:dyDescent="0.2">
      <c r="D577" s="18"/>
    </row>
    <row r="578" spans="4:4" x14ac:dyDescent="0.2">
      <c r="D578" s="18"/>
    </row>
    <row r="579" spans="4:4" x14ac:dyDescent="0.2">
      <c r="D579" s="18"/>
    </row>
    <row r="580" spans="4:4" x14ac:dyDescent="0.2">
      <c r="D580" s="18"/>
    </row>
    <row r="581" spans="4:4" x14ac:dyDescent="0.2">
      <c r="D581" s="18"/>
    </row>
    <row r="582" spans="4:4" x14ac:dyDescent="0.2">
      <c r="D582" s="18"/>
    </row>
    <row r="583" spans="4:4" x14ac:dyDescent="0.2">
      <c r="D583" s="18"/>
    </row>
    <row r="584" spans="4:4" x14ac:dyDescent="0.2">
      <c r="D584" s="18"/>
    </row>
    <row r="585" spans="4:4" x14ac:dyDescent="0.2">
      <c r="D585" s="18"/>
    </row>
    <row r="586" spans="4:4" x14ac:dyDescent="0.2">
      <c r="D586" s="18"/>
    </row>
    <row r="587" spans="4:4" x14ac:dyDescent="0.2">
      <c r="D587" s="18"/>
    </row>
    <row r="588" spans="4:4" x14ac:dyDescent="0.2">
      <c r="D588" s="18"/>
    </row>
    <row r="589" spans="4:4" x14ac:dyDescent="0.2">
      <c r="D589" s="18"/>
    </row>
    <row r="590" spans="4:4" x14ac:dyDescent="0.2">
      <c r="D590" s="18"/>
    </row>
    <row r="591" spans="4:4" x14ac:dyDescent="0.2">
      <c r="D591" s="18"/>
    </row>
    <row r="592" spans="4:4" x14ac:dyDescent="0.2">
      <c r="D592" s="18"/>
    </row>
    <row r="593" spans="4:4" x14ac:dyDescent="0.2">
      <c r="D593" s="18"/>
    </row>
    <row r="594" spans="4:4" x14ac:dyDescent="0.2">
      <c r="D594" s="18"/>
    </row>
    <row r="595" spans="4:4" x14ac:dyDescent="0.2">
      <c r="D595" s="18"/>
    </row>
    <row r="596" spans="4:4" x14ac:dyDescent="0.2">
      <c r="D596" s="18"/>
    </row>
    <row r="597" spans="4:4" x14ac:dyDescent="0.2">
      <c r="D597" s="18"/>
    </row>
    <row r="598" spans="4:4" x14ac:dyDescent="0.2">
      <c r="D598" s="18"/>
    </row>
    <row r="599" spans="4:4" x14ac:dyDescent="0.2">
      <c r="D599" s="18"/>
    </row>
    <row r="600" spans="4:4" x14ac:dyDescent="0.2">
      <c r="D600" s="18"/>
    </row>
    <row r="601" spans="4:4" x14ac:dyDescent="0.2">
      <c r="D601" s="18"/>
    </row>
    <row r="602" spans="4:4" x14ac:dyDescent="0.2">
      <c r="D602" s="18"/>
    </row>
    <row r="603" spans="4:4" x14ac:dyDescent="0.2">
      <c r="D603" s="18"/>
    </row>
    <row r="604" spans="4:4" x14ac:dyDescent="0.2">
      <c r="D604" s="18"/>
    </row>
    <row r="605" spans="4:4" x14ac:dyDescent="0.2">
      <c r="D605" s="18"/>
    </row>
    <row r="606" spans="4:4" x14ac:dyDescent="0.2">
      <c r="D606" s="18"/>
    </row>
    <row r="607" spans="4:4" x14ac:dyDescent="0.2">
      <c r="D607" s="18"/>
    </row>
    <row r="608" spans="4:4" x14ac:dyDescent="0.2">
      <c r="D608" s="18"/>
    </row>
    <row r="609" spans="4:4" x14ac:dyDescent="0.2">
      <c r="D609" s="18"/>
    </row>
    <row r="610" spans="4:4" x14ac:dyDescent="0.2">
      <c r="D610" s="18"/>
    </row>
    <row r="611" spans="4:4" x14ac:dyDescent="0.2">
      <c r="D611" s="18"/>
    </row>
    <row r="612" spans="4:4" x14ac:dyDescent="0.2">
      <c r="D612" s="18"/>
    </row>
    <row r="613" spans="4:4" x14ac:dyDescent="0.2">
      <c r="D613" s="18"/>
    </row>
    <row r="614" spans="4:4" x14ac:dyDescent="0.2">
      <c r="D614" s="18"/>
    </row>
    <row r="615" spans="4:4" x14ac:dyDescent="0.2">
      <c r="D615" s="18"/>
    </row>
    <row r="616" spans="4:4" x14ac:dyDescent="0.2">
      <c r="D616" s="18"/>
    </row>
    <row r="617" spans="4:4" x14ac:dyDescent="0.2">
      <c r="D617" s="18"/>
    </row>
    <row r="618" spans="4:4" x14ac:dyDescent="0.2">
      <c r="D618" s="18"/>
    </row>
    <row r="619" spans="4:4" x14ac:dyDescent="0.2">
      <c r="D619" s="18"/>
    </row>
    <row r="620" spans="4:4" x14ac:dyDescent="0.2">
      <c r="D620" s="18"/>
    </row>
    <row r="621" spans="4:4" x14ac:dyDescent="0.2">
      <c r="D621" s="18"/>
    </row>
    <row r="622" spans="4:4" x14ac:dyDescent="0.2">
      <c r="D622" s="18"/>
    </row>
    <row r="623" spans="4:4" x14ac:dyDescent="0.2">
      <c r="D623" s="18"/>
    </row>
    <row r="624" spans="4:4" x14ac:dyDescent="0.2">
      <c r="D624" s="18"/>
    </row>
    <row r="625" spans="4:4" x14ac:dyDescent="0.2">
      <c r="D625" s="18"/>
    </row>
    <row r="626" spans="4:4" x14ac:dyDescent="0.2">
      <c r="D626" s="18"/>
    </row>
    <row r="627" spans="4:4" x14ac:dyDescent="0.2">
      <c r="D627" s="18"/>
    </row>
    <row r="628" spans="4:4" x14ac:dyDescent="0.2">
      <c r="D628" s="18"/>
    </row>
    <row r="629" spans="4:4" x14ac:dyDescent="0.2">
      <c r="D629" s="18"/>
    </row>
    <row r="630" spans="4:4" x14ac:dyDescent="0.2">
      <c r="D630" s="18"/>
    </row>
    <row r="631" spans="4:4" x14ac:dyDescent="0.2">
      <c r="D631" s="18"/>
    </row>
    <row r="632" spans="4:4" x14ac:dyDescent="0.2">
      <c r="D632" s="18"/>
    </row>
    <row r="633" spans="4:4" x14ac:dyDescent="0.2">
      <c r="D633" s="18"/>
    </row>
    <row r="634" spans="4:4" x14ac:dyDescent="0.2">
      <c r="D634" s="18"/>
    </row>
    <row r="635" spans="4:4" x14ac:dyDescent="0.2">
      <c r="D635" s="18"/>
    </row>
    <row r="636" spans="4:4" x14ac:dyDescent="0.2">
      <c r="D636" s="18"/>
    </row>
    <row r="637" spans="4:4" x14ac:dyDescent="0.2">
      <c r="D637" s="18"/>
    </row>
    <row r="638" spans="4:4" x14ac:dyDescent="0.2">
      <c r="D638" s="18"/>
    </row>
    <row r="639" spans="4:4" x14ac:dyDescent="0.2">
      <c r="D639" s="18"/>
    </row>
    <row r="640" spans="4:4" x14ac:dyDescent="0.2">
      <c r="D640" s="18"/>
    </row>
    <row r="641" spans="4:4" x14ac:dyDescent="0.2">
      <c r="D641" s="18"/>
    </row>
    <row r="642" spans="4:4" x14ac:dyDescent="0.2">
      <c r="D642" s="18"/>
    </row>
    <row r="643" spans="4:4" x14ac:dyDescent="0.2">
      <c r="D643" s="18"/>
    </row>
    <row r="644" spans="4:4" x14ac:dyDescent="0.2">
      <c r="D644" s="18"/>
    </row>
    <row r="645" spans="4:4" x14ac:dyDescent="0.2">
      <c r="D645" s="18"/>
    </row>
    <row r="646" spans="4:4" x14ac:dyDescent="0.2">
      <c r="D646" s="18"/>
    </row>
    <row r="647" spans="4:4" x14ac:dyDescent="0.2">
      <c r="D647" s="18"/>
    </row>
    <row r="648" spans="4:4" x14ac:dyDescent="0.2">
      <c r="D648" s="18"/>
    </row>
    <row r="649" spans="4:4" x14ac:dyDescent="0.2">
      <c r="D649" s="18"/>
    </row>
    <row r="650" spans="4:4" x14ac:dyDescent="0.2">
      <c r="D650" s="18"/>
    </row>
    <row r="651" spans="4:4" x14ac:dyDescent="0.2">
      <c r="D651" s="18"/>
    </row>
    <row r="652" spans="4:4" x14ac:dyDescent="0.2">
      <c r="D652" s="18"/>
    </row>
    <row r="653" spans="4:4" x14ac:dyDescent="0.2">
      <c r="D653" s="18"/>
    </row>
    <row r="654" spans="4:4" x14ac:dyDescent="0.2">
      <c r="D654" s="18"/>
    </row>
    <row r="655" spans="4:4" x14ac:dyDescent="0.2">
      <c r="D655" s="18"/>
    </row>
    <row r="656" spans="4:4" x14ac:dyDescent="0.2">
      <c r="D656" s="18"/>
    </row>
    <row r="657" spans="4:4" x14ac:dyDescent="0.2">
      <c r="D657" s="18"/>
    </row>
    <row r="658" spans="4:4" x14ac:dyDescent="0.2">
      <c r="D658" s="18"/>
    </row>
    <row r="659" spans="4:4" x14ac:dyDescent="0.2">
      <c r="D659" s="18"/>
    </row>
    <row r="660" spans="4:4" x14ac:dyDescent="0.2">
      <c r="D660" s="18"/>
    </row>
    <row r="661" spans="4:4" x14ac:dyDescent="0.2">
      <c r="D661" s="18"/>
    </row>
    <row r="662" spans="4:4" x14ac:dyDescent="0.2">
      <c r="D662" s="18"/>
    </row>
    <row r="663" spans="4:4" x14ac:dyDescent="0.2">
      <c r="D663" s="18"/>
    </row>
    <row r="664" spans="4:4" x14ac:dyDescent="0.2">
      <c r="D664" s="18"/>
    </row>
    <row r="665" spans="4:4" x14ac:dyDescent="0.2">
      <c r="D665" s="18"/>
    </row>
    <row r="666" spans="4:4" x14ac:dyDescent="0.2">
      <c r="D666" s="18"/>
    </row>
    <row r="667" spans="4:4" x14ac:dyDescent="0.2">
      <c r="D667" s="18"/>
    </row>
    <row r="668" spans="4:4" x14ac:dyDescent="0.2">
      <c r="D668" s="18"/>
    </row>
    <row r="669" spans="4:4" x14ac:dyDescent="0.2">
      <c r="D669" s="18"/>
    </row>
    <row r="670" spans="4:4" x14ac:dyDescent="0.2">
      <c r="D670" s="18"/>
    </row>
    <row r="671" spans="4:4" x14ac:dyDescent="0.2">
      <c r="D671" s="18"/>
    </row>
    <row r="672" spans="4:4" x14ac:dyDescent="0.2">
      <c r="D672" s="18"/>
    </row>
    <row r="673" spans="4:4" x14ac:dyDescent="0.2">
      <c r="D673" s="18"/>
    </row>
    <row r="674" spans="4:4" x14ac:dyDescent="0.2">
      <c r="D674" s="18"/>
    </row>
    <row r="675" spans="4:4" x14ac:dyDescent="0.2">
      <c r="D675" s="18"/>
    </row>
    <row r="676" spans="4:4" x14ac:dyDescent="0.2">
      <c r="D676" s="18"/>
    </row>
    <row r="677" spans="4:4" x14ac:dyDescent="0.2">
      <c r="D677" s="18"/>
    </row>
    <row r="678" spans="4:4" x14ac:dyDescent="0.2">
      <c r="D678" s="18"/>
    </row>
    <row r="679" spans="4:4" x14ac:dyDescent="0.2">
      <c r="D679" s="18"/>
    </row>
    <row r="680" spans="4:4" x14ac:dyDescent="0.2">
      <c r="D680" s="18"/>
    </row>
    <row r="681" spans="4:4" x14ac:dyDescent="0.2">
      <c r="D681" s="18"/>
    </row>
    <row r="682" spans="4:4" x14ac:dyDescent="0.2">
      <c r="D682" s="18"/>
    </row>
    <row r="683" spans="4:4" x14ac:dyDescent="0.2">
      <c r="D683" s="18"/>
    </row>
    <row r="684" spans="4:4" x14ac:dyDescent="0.2">
      <c r="D684" s="18"/>
    </row>
    <row r="685" spans="4:4" x14ac:dyDescent="0.2">
      <c r="D685" s="18"/>
    </row>
    <row r="686" spans="4:4" x14ac:dyDescent="0.2">
      <c r="D686" s="18"/>
    </row>
    <row r="687" spans="4:4" x14ac:dyDescent="0.2">
      <c r="D687" s="18"/>
    </row>
    <row r="688" spans="4:4" x14ac:dyDescent="0.2">
      <c r="D688" s="18"/>
    </row>
    <row r="689" spans="4:4" x14ac:dyDescent="0.2">
      <c r="D689" s="18"/>
    </row>
    <row r="690" spans="4:4" x14ac:dyDescent="0.2">
      <c r="D690" s="18"/>
    </row>
    <row r="691" spans="4:4" x14ac:dyDescent="0.2">
      <c r="D691" s="18"/>
    </row>
    <row r="692" spans="4:4" x14ac:dyDescent="0.2">
      <c r="D692" s="18"/>
    </row>
    <row r="693" spans="4:4" x14ac:dyDescent="0.2">
      <c r="D693" s="18"/>
    </row>
    <row r="694" spans="4:4" x14ac:dyDescent="0.2">
      <c r="D694" s="18"/>
    </row>
    <row r="695" spans="4:4" x14ac:dyDescent="0.2">
      <c r="D695" s="18"/>
    </row>
    <row r="696" spans="4:4" x14ac:dyDescent="0.2">
      <c r="D696" s="18"/>
    </row>
    <row r="697" spans="4:4" x14ac:dyDescent="0.2">
      <c r="D697" s="18"/>
    </row>
    <row r="698" spans="4:4" x14ac:dyDescent="0.2">
      <c r="D698" s="18"/>
    </row>
    <row r="699" spans="4:4" x14ac:dyDescent="0.2">
      <c r="D699" s="18"/>
    </row>
    <row r="700" spans="4:4" x14ac:dyDescent="0.2">
      <c r="D700" s="18"/>
    </row>
    <row r="701" spans="4:4" x14ac:dyDescent="0.2">
      <c r="D701" s="18"/>
    </row>
    <row r="702" spans="4:4" x14ac:dyDescent="0.2">
      <c r="D702" s="18"/>
    </row>
    <row r="703" spans="4:4" x14ac:dyDescent="0.2">
      <c r="D703" s="18"/>
    </row>
    <row r="704" spans="4:4" x14ac:dyDescent="0.2">
      <c r="D704" s="18"/>
    </row>
    <row r="705" spans="4:4" x14ac:dyDescent="0.2">
      <c r="D705" s="18"/>
    </row>
    <row r="706" spans="4:4" x14ac:dyDescent="0.2">
      <c r="D706" s="18"/>
    </row>
    <row r="707" spans="4:4" x14ac:dyDescent="0.2">
      <c r="D707" s="18"/>
    </row>
    <row r="708" spans="4:4" x14ac:dyDescent="0.2">
      <c r="D708" s="18"/>
    </row>
    <row r="709" spans="4:4" x14ac:dyDescent="0.2">
      <c r="D709" s="18"/>
    </row>
    <row r="710" spans="4:4" x14ac:dyDescent="0.2">
      <c r="D710" s="18"/>
    </row>
    <row r="711" spans="4:4" x14ac:dyDescent="0.2">
      <c r="D711" s="18"/>
    </row>
    <row r="712" spans="4:4" x14ac:dyDescent="0.2">
      <c r="D712" s="18"/>
    </row>
    <row r="713" spans="4:4" x14ac:dyDescent="0.2">
      <c r="D713" s="18"/>
    </row>
    <row r="714" spans="4:4" x14ac:dyDescent="0.2">
      <c r="D714" s="18"/>
    </row>
    <row r="715" spans="4:4" x14ac:dyDescent="0.2">
      <c r="D715" s="18"/>
    </row>
    <row r="716" spans="4:4" x14ac:dyDescent="0.2">
      <c r="D716" s="18"/>
    </row>
    <row r="717" spans="4:4" x14ac:dyDescent="0.2">
      <c r="D717" s="18"/>
    </row>
    <row r="718" spans="4:4" x14ac:dyDescent="0.2">
      <c r="D718" s="18"/>
    </row>
    <row r="719" spans="4:4" x14ac:dyDescent="0.2">
      <c r="D719" s="18"/>
    </row>
    <row r="720" spans="4:4" x14ac:dyDescent="0.2">
      <c r="D720" s="18"/>
    </row>
    <row r="721" spans="4:4" x14ac:dyDescent="0.2">
      <c r="D721" s="18"/>
    </row>
    <row r="722" spans="4:4" x14ac:dyDescent="0.2">
      <c r="D722" s="18"/>
    </row>
    <row r="723" spans="4:4" x14ac:dyDescent="0.2">
      <c r="D723" s="18"/>
    </row>
    <row r="724" spans="4:4" x14ac:dyDescent="0.2">
      <c r="D724" s="18"/>
    </row>
    <row r="725" spans="4:4" x14ac:dyDescent="0.2">
      <c r="D725" s="18"/>
    </row>
    <row r="726" spans="4:4" x14ac:dyDescent="0.2">
      <c r="D726" s="18"/>
    </row>
    <row r="727" spans="4:4" x14ac:dyDescent="0.2">
      <c r="D727" s="18"/>
    </row>
    <row r="728" spans="4:4" x14ac:dyDescent="0.2">
      <c r="D728" s="18"/>
    </row>
    <row r="729" spans="4:4" x14ac:dyDescent="0.2">
      <c r="D729" s="18"/>
    </row>
    <row r="730" spans="4:4" x14ac:dyDescent="0.2">
      <c r="D730" s="18"/>
    </row>
    <row r="731" spans="4:4" x14ac:dyDescent="0.2">
      <c r="D731" s="18"/>
    </row>
    <row r="732" spans="4:4" x14ac:dyDescent="0.2">
      <c r="D732" s="18"/>
    </row>
    <row r="733" spans="4:4" x14ac:dyDescent="0.2">
      <c r="D733" s="18"/>
    </row>
    <row r="734" spans="4:4" x14ac:dyDescent="0.2">
      <c r="D734" s="18"/>
    </row>
    <row r="735" spans="4:4" x14ac:dyDescent="0.2">
      <c r="D735" s="18"/>
    </row>
    <row r="736" spans="4:4" x14ac:dyDescent="0.2">
      <c r="D736" s="18"/>
    </row>
    <row r="737" spans="4:4" x14ac:dyDescent="0.2">
      <c r="D737" s="18"/>
    </row>
    <row r="738" spans="4:4" x14ac:dyDescent="0.2">
      <c r="D738" s="18"/>
    </row>
    <row r="739" spans="4:4" x14ac:dyDescent="0.2">
      <c r="D739" s="18"/>
    </row>
    <row r="740" spans="4:4" x14ac:dyDescent="0.2">
      <c r="D740" s="18"/>
    </row>
    <row r="741" spans="4:4" x14ac:dyDescent="0.2">
      <c r="D741" s="18"/>
    </row>
    <row r="742" spans="4:4" x14ac:dyDescent="0.2">
      <c r="D742" s="18"/>
    </row>
    <row r="743" spans="4:4" x14ac:dyDescent="0.2">
      <c r="D743" s="18"/>
    </row>
    <row r="744" spans="4:4" x14ac:dyDescent="0.2">
      <c r="D744" s="18"/>
    </row>
    <row r="745" spans="4:4" x14ac:dyDescent="0.2">
      <c r="D745" s="18"/>
    </row>
    <row r="746" spans="4:4" x14ac:dyDescent="0.2">
      <c r="D746" s="18"/>
    </row>
    <row r="747" spans="4:4" x14ac:dyDescent="0.2">
      <c r="D747" s="18"/>
    </row>
    <row r="748" spans="4:4" x14ac:dyDescent="0.2">
      <c r="D748" s="18"/>
    </row>
    <row r="749" spans="4:4" x14ac:dyDescent="0.2">
      <c r="D749" s="18"/>
    </row>
    <row r="750" spans="4:4" x14ac:dyDescent="0.2">
      <c r="D750" s="18"/>
    </row>
    <row r="751" spans="4:4" x14ac:dyDescent="0.2">
      <c r="D751" s="18"/>
    </row>
    <row r="752" spans="4:4" x14ac:dyDescent="0.2">
      <c r="D752" s="18"/>
    </row>
    <row r="753" spans="4:4" x14ac:dyDescent="0.2">
      <c r="D753" s="18"/>
    </row>
    <row r="754" spans="4:4" x14ac:dyDescent="0.2">
      <c r="D754" s="18"/>
    </row>
    <row r="755" spans="4:4" x14ac:dyDescent="0.2">
      <c r="D755" s="18"/>
    </row>
    <row r="756" spans="4:4" x14ac:dyDescent="0.2">
      <c r="D756" s="18"/>
    </row>
    <row r="757" spans="4:4" x14ac:dyDescent="0.2">
      <c r="D757" s="18"/>
    </row>
    <row r="758" spans="4:4" x14ac:dyDescent="0.2">
      <c r="D758" s="18"/>
    </row>
    <row r="759" spans="4:4" x14ac:dyDescent="0.2">
      <c r="D759" s="18"/>
    </row>
    <row r="760" spans="4:4" x14ac:dyDescent="0.2">
      <c r="D760" s="18"/>
    </row>
    <row r="761" spans="4:4" x14ac:dyDescent="0.2">
      <c r="D761" s="18"/>
    </row>
    <row r="762" spans="4:4" x14ac:dyDescent="0.2">
      <c r="D762" s="18"/>
    </row>
    <row r="763" spans="4:4" x14ac:dyDescent="0.2">
      <c r="D763" s="18"/>
    </row>
    <row r="764" spans="4:4" x14ac:dyDescent="0.2">
      <c r="D764" s="18"/>
    </row>
    <row r="765" spans="4:4" x14ac:dyDescent="0.2">
      <c r="D765" s="18"/>
    </row>
    <row r="766" spans="4:4" x14ac:dyDescent="0.2">
      <c r="D766" s="18"/>
    </row>
    <row r="767" spans="4:4" x14ac:dyDescent="0.2">
      <c r="D767" s="18"/>
    </row>
    <row r="768" spans="4:4" x14ac:dyDescent="0.2">
      <c r="D768" s="18"/>
    </row>
    <row r="769" spans="4:4" x14ac:dyDescent="0.2">
      <c r="D769" s="18"/>
    </row>
  </sheetData>
  <sheetProtection password="EB67" sheet="1" objects="1" scenarios="1" deleteRows="0" selectLockedCells="1"/>
  <protectedRanges>
    <protectedRange sqref="R41:U100 Z41:AB100" name="Rango1_1"/>
  </protectedRanges>
  <mergeCells count="11">
    <mergeCell ref="E24:H24"/>
    <mergeCell ref="E36:H36"/>
    <mergeCell ref="E34:I34"/>
    <mergeCell ref="E30:F30"/>
    <mergeCell ref="E28:H28"/>
    <mergeCell ref="E26:H26"/>
    <mergeCell ref="F9:G9"/>
    <mergeCell ref="F10:G10"/>
    <mergeCell ref="E22:L22"/>
    <mergeCell ref="E20:I20"/>
    <mergeCell ref="E18:F18"/>
  </mergeCells>
  <conditionalFormatting sqref="B41:B100">
    <cfRule type="expression" dxfId="14" priority="14">
      <formula>B41="Errado"</formula>
    </cfRule>
  </conditionalFormatting>
  <conditionalFormatting sqref="C41:C100">
    <cfRule type="expression" dxfId="13" priority="13">
      <formula>B41="Errado"</formula>
    </cfRule>
  </conditionalFormatting>
  <conditionalFormatting sqref="D41:D100">
    <cfRule type="expression" dxfId="12" priority="12">
      <formula>B41="Errado"</formula>
    </cfRule>
  </conditionalFormatting>
  <conditionalFormatting sqref="E41:E100">
    <cfRule type="expression" dxfId="11" priority="11">
      <formula>B41="Errado"</formula>
    </cfRule>
  </conditionalFormatting>
  <conditionalFormatting sqref="F41:F100">
    <cfRule type="expression" dxfId="10" priority="10">
      <formula>B41="Errado"</formula>
    </cfRule>
  </conditionalFormatting>
  <conditionalFormatting sqref="G41:G100">
    <cfRule type="expression" dxfId="9" priority="9">
      <formula>B41="Errado"</formula>
    </cfRule>
  </conditionalFormatting>
  <conditionalFormatting sqref="H41:H100">
    <cfRule type="expression" dxfId="8" priority="8">
      <formula>B41="Errado"</formula>
    </cfRule>
  </conditionalFormatting>
  <conditionalFormatting sqref="I41:I100">
    <cfRule type="expression" dxfId="7" priority="7">
      <formula>B41="Errado"</formula>
    </cfRule>
  </conditionalFormatting>
  <conditionalFormatting sqref="J41:J100">
    <cfRule type="expression" dxfId="6" priority="1">
      <formula>J41="cuenta errada"</formula>
    </cfRule>
    <cfRule type="expression" dxfId="5" priority="6">
      <formula>B41="Errado"</formula>
    </cfRule>
  </conditionalFormatting>
  <conditionalFormatting sqref="K41:K100">
    <cfRule type="expression" dxfId="4" priority="5">
      <formula>B41="Errado"</formula>
    </cfRule>
  </conditionalFormatting>
  <conditionalFormatting sqref="L41:L100">
    <cfRule type="expression" dxfId="3" priority="4">
      <formula>B41="Errado"</formula>
    </cfRule>
  </conditionalFormatting>
  <conditionalFormatting sqref="M41:M100">
    <cfRule type="expression" dxfId="2" priority="3">
      <formula>B41="Errado"</formula>
    </cfRule>
  </conditionalFormatting>
  <conditionalFormatting sqref="N41:O100">
    <cfRule type="expression" dxfId="1" priority="2">
      <formula>B41="Errado"</formula>
    </cfRule>
  </conditionalFormatting>
  <conditionalFormatting sqref="P41:P100">
    <cfRule type="expression" dxfId="0" priority="16">
      <formula>C41="Errado"</formula>
    </cfRule>
  </conditionalFormatting>
  <dataValidations count="12">
    <dataValidation allowBlank="1" showInputMessage="1" showErrorMessage="1" promptTitle="INGRESAR" prompt="Nro de RUC _x000a_" sqref="E18:F18"/>
    <dataValidation allowBlank="1" showInputMessage="1" showErrorMessage="1" promptTitle="INGRESAR" prompt="Minimo 7 digitos_x000a_" sqref="E30:F30"/>
    <dataValidation allowBlank="1" showInputMessage="1" showErrorMessage="1" promptTitle="INGRESAR " prompt="Cuenta CTS contiene18 digitos_x000a_" sqref="I41:I100"/>
    <dataValidation allowBlank="1" showInputMessage="1" showErrorMessage="1" promptTitle="INGRESAR " prompt="DNI_x000a_Carné Extranjeria" sqref="C41:C100"/>
    <dataValidation allowBlank="1" showInputMessage="1" showErrorMessage="1" promptTitle="INGRESAR" prompt="Nro documento minimo 8 digitos_x000a_" sqref="D41:D100"/>
    <dataValidation allowBlank="1" errorTitle="Mensaje" error="Importe no valido" promptTitle="Mensaje" prompt="El importe de abono debe ser en la misma moneda de la Cuenta" sqref="Z41:Z100"/>
    <dataValidation allowBlank="1" errorTitle="Mensaje" error="Importe no valido" promptTitle="Mensaje" prompt="El importe de abono debe ser en la misma moneda de la Cuenta CTS" sqref="AA41:AB100 R41:U100"/>
    <dataValidation type="decimal" operator="greaterThan" allowBlank="1" showInputMessage="1" showErrorMessage="1" errorTitle="Importe no válido" error="Ingrese solo números" sqref="L41:M100">
      <formula1>-1</formula1>
    </dataValidation>
    <dataValidation type="whole" allowBlank="1" showInputMessage="1" showErrorMessage="1" errorTitle="Porcentaje incorrecto" error="Ingrese solo valores de 0 a 100" sqref="N41:N100">
      <formula1>0</formula1>
      <formula2>100</formula2>
    </dataValidation>
    <dataValidation type="custom" allowBlank="1" showInputMessage="1" showErrorMessage="1" errorTitle="Información errada" error="Ingrese solo caracteres alfabéticos" prompt="Ingrese solo carateres alfabéticos" sqref="E41:H100">
      <formula1>SUMPRODUCT(N(SEARCH(MID(E41,ROW(INDIRECT("1:"&amp;LEN(E41))),1),"AÁBCDEÉFGHIÍJKLMNÑOÓPQRSTUÚVWXYZ ")=0))=0</formula1>
    </dataValidation>
    <dataValidation allowBlank="1" showInputMessage="1" showErrorMessage="1" prompt="- Dólares_x000a_- Soles" sqref="K41:K100"/>
    <dataValidation allowBlank="1" showErrorMessage="1" promptTitle="INGRESAR " prompt="Cuenta CTS contiene18 digitos_x000a_" sqref="J41:J100"/>
  </dataValidations>
  <pageMargins left="0.35433070866141736" right="0.23622047244094491" top="0.35433070866141736" bottom="0.39370078740157483" header="0.31496062992125984" footer="0.31496062992125984"/>
  <pageSetup paperSize="9" scale="7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242"/>
  <sheetViews>
    <sheetView workbookViewId="0">
      <selection activeCell="B9" sqref="B9"/>
    </sheetView>
  </sheetViews>
  <sheetFormatPr baseColWidth="10" defaultRowHeight="15" x14ac:dyDescent="0.25"/>
  <sheetData>
    <row r="1" spans="1:2" x14ac:dyDescent="0.25">
      <c r="A1" s="5">
        <v>1</v>
      </c>
      <c r="B1" s="5" t="s">
        <v>36</v>
      </c>
    </row>
    <row r="2" spans="1:2" x14ac:dyDescent="0.25">
      <c r="A2" s="5">
        <v>2</v>
      </c>
      <c r="B2" s="5" t="s">
        <v>37</v>
      </c>
    </row>
    <row r="3" spans="1:2" x14ac:dyDescent="0.25">
      <c r="A3" s="5">
        <v>3</v>
      </c>
      <c r="B3" s="5" t="s">
        <v>38</v>
      </c>
    </row>
    <row r="4" spans="1:2" x14ac:dyDescent="0.25">
      <c r="A4" s="5">
        <v>4</v>
      </c>
      <c r="B4" s="5" t="s">
        <v>39</v>
      </c>
    </row>
    <row r="5" spans="1:2" x14ac:dyDescent="0.25">
      <c r="A5" s="5">
        <v>5</v>
      </c>
      <c r="B5" s="5" t="s">
        <v>40</v>
      </c>
    </row>
    <row r="6" spans="1:2" x14ac:dyDescent="0.25">
      <c r="A6" s="5">
        <v>6</v>
      </c>
      <c r="B6" s="5" t="s">
        <v>41</v>
      </c>
    </row>
    <row r="7" spans="1:2" x14ac:dyDescent="0.25">
      <c r="A7" s="5">
        <v>7</v>
      </c>
      <c r="B7" s="5" t="s">
        <v>42</v>
      </c>
    </row>
    <row r="8" spans="1:2" x14ac:dyDescent="0.25">
      <c r="A8" s="5">
        <v>8</v>
      </c>
      <c r="B8" s="5" t="s">
        <v>43</v>
      </c>
    </row>
    <row r="9" spans="1:2" x14ac:dyDescent="0.25">
      <c r="A9" s="5">
        <v>9</v>
      </c>
      <c r="B9" s="5" t="s">
        <v>44</v>
      </c>
    </row>
    <row r="10" spans="1:2" x14ac:dyDescent="0.25">
      <c r="A10" s="5">
        <v>10</v>
      </c>
      <c r="B10" s="5" t="s">
        <v>45</v>
      </c>
    </row>
    <row r="11" spans="1:2" x14ac:dyDescent="0.25">
      <c r="A11" s="5">
        <v>11</v>
      </c>
      <c r="B11" s="5" t="s">
        <v>46</v>
      </c>
    </row>
    <row r="12" spans="1:2" x14ac:dyDescent="0.25">
      <c r="A12" s="5">
        <v>12</v>
      </c>
      <c r="B12" s="5" t="s">
        <v>47</v>
      </c>
    </row>
    <row r="13" spans="1:2" x14ac:dyDescent="0.25">
      <c r="A13" s="5">
        <v>13</v>
      </c>
      <c r="B13" s="5" t="s">
        <v>48</v>
      </c>
    </row>
    <row r="14" spans="1:2" x14ac:dyDescent="0.25">
      <c r="A14" s="5">
        <v>14</v>
      </c>
      <c r="B14" s="5" t="s">
        <v>49</v>
      </c>
    </row>
    <row r="15" spans="1:2" x14ac:dyDescent="0.25">
      <c r="A15" s="5">
        <v>15</v>
      </c>
      <c r="B15" s="5" t="s">
        <v>50</v>
      </c>
    </row>
    <row r="16" spans="1:2" x14ac:dyDescent="0.25">
      <c r="A16" s="5">
        <v>16</v>
      </c>
      <c r="B16" s="5" t="s">
        <v>51</v>
      </c>
    </row>
    <row r="17" spans="1:2" x14ac:dyDescent="0.25">
      <c r="A17" s="5">
        <v>17</v>
      </c>
      <c r="B17" s="5" t="s">
        <v>52</v>
      </c>
    </row>
    <row r="18" spans="1:2" x14ac:dyDescent="0.25">
      <c r="A18" s="5">
        <v>18</v>
      </c>
      <c r="B18" s="5" t="s">
        <v>53</v>
      </c>
    </row>
    <row r="19" spans="1:2" x14ac:dyDescent="0.25">
      <c r="A19" s="5">
        <v>20</v>
      </c>
      <c r="B19" s="5" t="s">
        <v>54</v>
      </c>
    </row>
    <row r="20" spans="1:2" x14ac:dyDescent="0.25">
      <c r="A20" s="5">
        <v>21</v>
      </c>
      <c r="B20" s="5" t="s">
        <v>55</v>
      </c>
    </row>
    <row r="21" spans="1:2" x14ac:dyDescent="0.25">
      <c r="A21" s="5">
        <v>22</v>
      </c>
      <c r="B21" s="5" t="s">
        <v>56</v>
      </c>
    </row>
    <row r="22" spans="1:2" x14ac:dyDescent="0.25">
      <c r="A22" s="5">
        <v>23</v>
      </c>
      <c r="B22" s="5" t="s">
        <v>57</v>
      </c>
    </row>
    <row r="23" spans="1:2" x14ac:dyDescent="0.25">
      <c r="A23" s="5">
        <v>25</v>
      </c>
      <c r="B23" s="5" t="s">
        <v>58</v>
      </c>
    </row>
    <row r="24" spans="1:2" x14ac:dyDescent="0.25">
      <c r="A24" s="5">
        <v>26</v>
      </c>
      <c r="B24" s="5" t="s">
        <v>59</v>
      </c>
    </row>
    <row r="25" spans="1:2" x14ac:dyDescent="0.25">
      <c r="A25" s="5">
        <v>27</v>
      </c>
      <c r="B25" s="5" t="s">
        <v>60</v>
      </c>
    </row>
    <row r="26" spans="1:2" x14ac:dyDescent="0.25">
      <c r="A26" s="5">
        <v>28</v>
      </c>
      <c r="B26" s="5" t="s">
        <v>61</v>
      </c>
    </row>
    <row r="27" spans="1:2" x14ac:dyDescent="0.25">
      <c r="A27" s="5">
        <v>29</v>
      </c>
      <c r="B27" s="5" t="s">
        <v>62</v>
      </c>
    </row>
    <row r="28" spans="1:2" x14ac:dyDescent="0.25">
      <c r="A28" s="5">
        <v>30</v>
      </c>
      <c r="B28" s="5" t="s">
        <v>63</v>
      </c>
    </row>
    <row r="29" spans="1:2" x14ac:dyDescent="0.25">
      <c r="A29" s="5">
        <v>31</v>
      </c>
      <c r="B29" s="5" t="s">
        <v>64</v>
      </c>
    </row>
    <row r="30" spans="1:2" x14ac:dyDescent="0.25">
      <c r="A30" s="5">
        <v>32</v>
      </c>
      <c r="B30" s="5" t="s">
        <v>65</v>
      </c>
    </row>
    <row r="31" spans="1:2" x14ac:dyDescent="0.25">
      <c r="A31" s="5">
        <v>33</v>
      </c>
      <c r="B31" s="5" t="s">
        <v>66</v>
      </c>
    </row>
    <row r="32" spans="1:2" x14ac:dyDescent="0.25">
      <c r="A32" s="5">
        <v>34</v>
      </c>
      <c r="B32" s="5" t="s">
        <v>67</v>
      </c>
    </row>
    <row r="33" spans="1:2" x14ac:dyDescent="0.25">
      <c r="A33" s="5">
        <v>35</v>
      </c>
      <c r="B33" s="5" t="s">
        <v>68</v>
      </c>
    </row>
    <row r="34" spans="1:2" x14ac:dyDescent="0.25">
      <c r="A34" s="5">
        <v>36</v>
      </c>
      <c r="B34" s="5" t="s">
        <v>69</v>
      </c>
    </row>
    <row r="35" spans="1:2" x14ac:dyDescent="0.25">
      <c r="A35" s="5">
        <v>37</v>
      </c>
      <c r="B35" s="5" t="s">
        <v>70</v>
      </c>
    </row>
    <row r="36" spans="1:2" x14ac:dyDescent="0.25">
      <c r="A36" s="5">
        <v>38</v>
      </c>
      <c r="B36" s="5" t="s">
        <v>71</v>
      </c>
    </row>
    <row r="37" spans="1:2" x14ac:dyDescent="0.25">
      <c r="A37" s="5">
        <v>40</v>
      </c>
      <c r="B37" s="5" t="s">
        <v>72</v>
      </c>
    </row>
    <row r="38" spans="1:2" x14ac:dyDescent="0.25">
      <c r="A38" s="5">
        <v>41</v>
      </c>
      <c r="B38" s="5" t="s">
        <v>73</v>
      </c>
    </row>
    <row r="39" spans="1:2" x14ac:dyDescent="0.25">
      <c r="A39" s="5">
        <v>42</v>
      </c>
      <c r="B39" s="5" t="s">
        <v>74</v>
      </c>
    </row>
    <row r="40" spans="1:2" x14ac:dyDescent="0.25">
      <c r="A40" s="5">
        <v>44</v>
      </c>
      <c r="B40" s="5" t="s">
        <v>75</v>
      </c>
    </row>
    <row r="41" spans="1:2" x14ac:dyDescent="0.25">
      <c r="A41" s="5">
        <v>45</v>
      </c>
      <c r="B41" s="5" t="s">
        <v>76</v>
      </c>
    </row>
    <row r="42" spans="1:2" x14ac:dyDescent="0.25">
      <c r="A42" s="5">
        <v>46</v>
      </c>
      <c r="B42" s="5" t="s">
        <v>77</v>
      </c>
    </row>
    <row r="43" spans="1:2" x14ac:dyDescent="0.25">
      <c r="A43" s="5">
        <v>50</v>
      </c>
      <c r="B43" s="5" t="s">
        <v>78</v>
      </c>
    </row>
    <row r="44" spans="1:2" x14ac:dyDescent="0.25">
      <c r="A44" s="5">
        <v>51</v>
      </c>
      <c r="B44" s="5" t="s">
        <v>79</v>
      </c>
    </row>
    <row r="45" spans="1:2" x14ac:dyDescent="0.25">
      <c r="A45" s="5">
        <v>52</v>
      </c>
      <c r="B45" s="5" t="s">
        <v>80</v>
      </c>
    </row>
    <row r="46" spans="1:2" x14ac:dyDescent="0.25">
      <c r="A46" s="5">
        <v>53</v>
      </c>
      <c r="B46" s="5" t="s">
        <v>81</v>
      </c>
    </row>
    <row r="47" spans="1:2" x14ac:dyDescent="0.25">
      <c r="A47" s="5">
        <v>54</v>
      </c>
      <c r="B47" s="5" t="s">
        <v>82</v>
      </c>
    </row>
    <row r="48" spans="1:2" x14ac:dyDescent="0.25">
      <c r="A48" s="5">
        <v>55</v>
      </c>
      <c r="B48" s="5" t="s">
        <v>83</v>
      </c>
    </row>
    <row r="49" spans="1:2" x14ac:dyDescent="0.25">
      <c r="A49" s="5">
        <v>56</v>
      </c>
      <c r="B49" s="5" t="s">
        <v>84</v>
      </c>
    </row>
    <row r="50" spans="1:2" x14ac:dyDescent="0.25">
      <c r="A50" s="5">
        <v>57</v>
      </c>
      <c r="B50" s="5" t="s">
        <v>85</v>
      </c>
    </row>
    <row r="51" spans="1:2" x14ac:dyDescent="0.25">
      <c r="A51" s="5">
        <v>58</v>
      </c>
      <c r="B51" s="5" t="s">
        <v>86</v>
      </c>
    </row>
    <row r="52" spans="1:2" x14ac:dyDescent="0.25">
      <c r="A52" s="5">
        <v>59</v>
      </c>
      <c r="B52" s="5" t="s">
        <v>87</v>
      </c>
    </row>
    <row r="53" spans="1:2" x14ac:dyDescent="0.25">
      <c r="A53" s="5">
        <v>60</v>
      </c>
      <c r="B53" s="5" t="s">
        <v>88</v>
      </c>
    </row>
    <row r="54" spans="1:2" x14ac:dyDescent="0.25">
      <c r="A54" s="5">
        <v>61</v>
      </c>
      <c r="B54" s="5" t="s">
        <v>89</v>
      </c>
    </row>
    <row r="55" spans="1:2" x14ac:dyDescent="0.25">
      <c r="A55" s="5">
        <v>62</v>
      </c>
      <c r="B55" s="5" t="s">
        <v>90</v>
      </c>
    </row>
    <row r="56" spans="1:2" x14ac:dyDescent="0.25">
      <c r="A56" s="5">
        <v>63</v>
      </c>
      <c r="B56" s="5" t="s">
        <v>91</v>
      </c>
    </row>
    <row r="57" spans="1:2" x14ac:dyDescent="0.25">
      <c r="A57" s="5">
        <v>64</v>
      </c>
      <c r="B57" s="5" t="s">
        <v>92</v>
      </c>
    </row>
    <row r="58" spans="1:2" x14ac:dyDescent="0.25">
      <c r="A58" s="5">
        <v>65</v>
      </c>
      <c r="B58" s="5" t="s">
        <v>93</v>
      </c>
    </row>
    <row r="59" spans="1:2" x14ac:dyDescent="0.25">
      <c r="A59" s="5">
        <v>66</v>
      </c>
      <c r="B59" s="5" t="s">
        <v>94</v>
      </c>
    </row>
    <row r="60" spans="1:2" x14ac:dyDescent="0.25">
      <c r="A60" s="5">
        <v>67</v>
      </c>
      <c r="B60" s="5" t="s">
        <v>95</v>
      </c>
    </row>
    <row r="61" spans="1:2" x14ac:dyDescent="0.25">
      <c r="A61" s="5">
        <v>68</v>
      </c>
      <c r="B61" s="5" t="s">
        <v>96</v>
      </c>
    </row>
    <row r="62" spans="1:2" x14ac:dyDescent="0.25">
      <c r="A62" s="5">
        <v>69</v>
      </c>
      <c r="B62" s="5" t="s">
        <v>97</v>
      </c>
    </row>
    <row r="63" spans="1:2" x14ac:dyDescent="0.25">
      <c r="A63" s="5">
        <v>70</v>
      </c>
      <c r="B63" s="5" t="s">
        <v>98</v>
      </c>
    </row>
    <row r="64" spans="1:2" x14ac:dyDescent="0.25">
      <c r="A64" s="5">
        <v>71</v>
      </c>
      <c r="B64" s="5" t="s">
        <v>99</v>
      </c>
    </row>
    <row r="65" spans="1:2" x14ac:dyDescent="0.25">
      <c r="A65" s="5">
        <v>72</v>
      </c>
      <c r="B65" s="5" t="s">
        <v>100</v>
      </c>
    </row>
    <row r="66" spans="1:2" x14ac:dyDescent="0.25">
      <c r="A66" s="5">
        <v>73</v>
      </c>
      <c r="B66" s="5" t="s">
        <v>101</v>
      </c>
    </row>
    <row r="67" spans="1:2" x14ac:dyDescent="0.25">
      <c r="A67" s="5">
        <v>74</v>
      </c>
      <c r="B67" s="5" t="s">
        <v>102</v>
      </c>
    </row>
    <row r="68" spans="1:2" x14ac:dyDescent="0.25">
      <c r="A68" s="5">
        <v>75</v>
      </c>
      <c r="B68" s="5" t="s">
        <v>103</v>
      </c>
    </row>
    <row r="69" spans="1:2" x14ac:dyDescent="0.25">
      <c r="A69" s="5">
        <v>76</v>
      </c>
      <c r="B69" s="5" t="s">
        <v>104</v>
      </c>
    </row>
    <row r="70" spans="1:2" x14ac:dyDescent="0.25">
      <c r="A70" s="5">
        <v>77</v>
      </c>
      <c r="B70" s="5" t="s">
        <v>105</v>
      </c>
    </row>
    <row r="71" spans="1:2" x14ac:dyDescent="0.25">
      <c r="A71" s="5">
        <v>78</v>
      </c>
      <c r="B71" s="5" t="s">
        <v>106</v>
      </c>
    </row>
    <row r="72" spans="1:2" x14ac:dyDescent="0.25">
      <c r="A72" s="5">
        <v>79</v>
      </c>
      <c r="B72" s="5" t="s">
        <v>107</v>
      </c>
    </row>
    <row r="73" spans="1:2" x14ac:dyDescent="0.25">
      <c r="A73" s="5">
        <v>80</v>
      </c>
      <c r="B73" s="5" t="s">
        <v>108</v>
      </c>
    </row>
    <row r="74" spans="1:2" x14ac:dyDescent="0.25">
      <c r="A74" s="5">
        <v>81</v>
      </c>
      <c r="B74" s="5" t="s">
        <v>109</v>
      </c>
    </row>
    <row r="75" spans="1:2" x14ac:dyDescent="0.25">
      <c r="A75" s="5">
        <v>82</v>
      </c>
      <c r="B75" s="5" t="s">
        <v>110</v>
      </c>
    </row>
    <row r="76" spans="1:2" x14ac:dyDescent="0.25">
      <c r="A76" s="5">
        <v>83</v>
      </c>
      <c r="B76" s="5" t="s">
        <v>111</v>
      </c>
    </row>
    <row r="77" spans="1:2" x14ac:dyDescent="0.25">
      <c r="A77" s="5">
        <v>84</v>
      </c>
      <c r="B77" s="5" t="s">
        <v>112</v>
      </c>
    </row>
    <row r="78" spans="1:2" x14ac:dyDescent="0.25">
      <c r="A78" s="5">
        <v>85</v>
      </c>
      <c r="B78" s="5" t="s">
        <v>113</v>
      </c>
    </row>
    <row r="79" spans="1:2" x14ac:dyDescent="0.25">
      <c r="A79" s="5">
        <v>86</v>
      </c>
      <c r="B79" s="5" t="s">
        <v>114</v>
      </c>
    </row>
    <row r="80" spans="1:2" x14ac:dyDescent="0.25">
      <c r="A80" s="5">
        <v>87</v>
      </c>
      <c r="B80" s="5" t="s">
        <v>115</v>
      </c>
    </row>
    <row r="81" spans="1:2" x14ac:dyDescent="0.25">
      <c r="A81" s="5">
        <v>88</v>
      </c>
      <c r="B81" s="5" t="s">
        <v>116</v>
      </c>
    </row>
    <row r="82" spans="1:2" x14ac:dyDescent="0.25">
      <c r="A82" s="5">
        <v>89</v>
      </c>
      <c r="B82" s="5" t="s">
        <v>117</v>
      </c>
    </row>
    <row r="83" spans="1:2" x14ac:dyDescent="0.25">
      <c r="A83" s="5">
        <v>90</v>
      </c>
      <c r="B83" s="5" t="s">
        <v>118</v>
      </c>
    </row>
    <row r="84" spans="1:2" x14ac:dyDescent="0.25">
      <c r="A84" s="5">
        <v>91</v>
      </c>
      <c r="B84" s="5" t="s">
        <v>119</v>
      </c>
    </row>
    <row r="85" spans="1:2" x14ac:dyDescent="0.25">
      <c r="A85" s="5">
        <v>92</v>
      </c>
      <c r="B85" s="5" t="s">
        <v>120</v>
      </c>
    </row>
    <row r="86" spans="1:2" x14ac:dyDescent="0.25">
      <c r="A86" s="5">
        <v>93</v>
      </c>
      <c r="B86" s="5" t="s">
        <v>121</v>
      </c>
    </row>
    <row r="87" spans="1:2" x14ac:dyDescent="0.25">
      <c r="A87" s="5">
        <v>94</v>
      </c>
      <c r="B87" s="5" t="s">
        <v>122</v>
      </c>
    </row>
    <row r="88" spans="1:2" x14ac:dyDescent="0.25">
      <c r="A88" s="5">
        <v>95</v>
      </c>
      <c r="B88" s="5" t="s">
        <v>123</v>
      </c>
    </row>
    <row r="89" spans="1:2" x14ac:dyDescent="0.25">
      <c r="A89" s="5">
        <v>96</v>
      </c>
      <c r="B89" s="5" t="s">
        <v>124</v>
      </c>
    </row>
    <row r="90" spans="1:2" x14ac:dyDescent="0.25">
      <c r="A90" s="5">
        <v>97</v>
      </c>
      <c r="B90" s="5" t="s">
        <v>125</v>
      </c>
    </row>
    <row r="91" spans="1:2" x14ac:dyDescent="0.25">
      <c r="A91" s="5">
        <v>98</v>
      </c>
      <c r="B91" s="5" t="s">
        <v>126</v>
      </c>
    </row>
    <row r="92" spans="1:2" x14ac:dyDescent="0.25">
      <c r="A92" s="5">
        <v>99</v>
      </c>
      <c r="B92" s="5" t="s">
        <v>127</v>
      </c>
    </row>
    <row r="93" spans="1:2" x14ac:dyDescent="0.25">
      <c r="A93" s="5">
        <v>100</v>
      </c>
      <c r="B93" s="5" t="s">
        <v>128</v>
      </c>
    </row>
    <row r="94" spans="1:2" x14ac:dyDescent="0.25">
      <c r="A94" s="5">
        <v>101</v>
      </c>
      <c r="B94" s="5" t="s">
        <v>129</v>
      </c>
    </row>
    <row r="95" spans="1:2" x14ac:dyDescent="0.25">
      <c r="A95" s="5">
        <v>102</v>
      </c>
      <c r="B95" s="5" t="s">
        <v>130</v>
      </c>
    </row>
    <row r="96" spans="1:2" x14ac:dyDescent="0.25">
      <c r="A96" s="5">
        <v>103</v>
      </c>
      <c r="B96" s="5" t="s">
        <v>131</v>
      </c>
    </row>
    <row r="97" spans="1:2" x14ac:dyDescent="0.25">
      <c r="A97" s="5">
        <v>104</v>
      </c>
      <c r="B97" s="5" t="s">
        <v>132</v>
      </c>
    </row>
    <row r="98" spans="1:2" x14ac:dyDescent="0.25">
      <c r="A98" s="5">
        <v>105</v>
      </c>
      <c r="B98" s="5" t="s">
        <v>133</v>
      </c>
    </row>
    <row r="99" spans="1:2" x14ac:dyDescent="0.25">
      <c r="A99" s="5">
        <v>107</v>
      </c>
      <c r="B99" s="5" t="s">
        <v>134</v>
      </c>
    </row>
    <row r="100" spans="1:2" x14ac:dyDescent="0.25">
      <c r="A100" s="5">
        <v>108</v>
      </c>
      <c r="B100" s="5" t="s">
        <v>135</v>
      </c>
    </row>
    <row r="101" spans="1:2" x14ac:dyDescent="0.25">
      <c r="A101" s="5">
        <v>109</v>
      </c>
      <c r="B101" s="5" t="s">
        <v>136</v>
      </c>
    </row>
    <row r="102" spans="1:2" x14ac:dyDescent="0.25">
      <c r="A102" s="5">
        <v>110</v>
      </c>
      <c r="B102" s="5" t="s">
        <v>137</v>
      </c>
    </row>
    <row r="103" spans="1:2" x14ac:dyDescent="0.25">
      <c r="A103" s="5">
        <v>112</v>
      </c>
      <c r="B103" s="5" t="s">
        <v>138</v>
      </c>
    </row>
    <row r="104" spans="1:2" x14ac:dyDescent="0.25">
      <c r="A104" s="5">
        <v>114</v>
      </c>
      <c r="B104" s="5" t="s">
        <v>139</v>
      </c>
    </row>
    <row r="105" spans="1:2" x14ac:dyDescent="0.25">
      <c r="A105" s="5">
        <v>115</v>
      </c>
      <c r="B105" s="5" t="s">
        <v>140</v>
      </c>
    </row>
    <row r="106" spans="1:2" x14ac:dyDescent="0.25">
      <c r="A106" s="5">
        <v>116</v>
      </c>
      <c r="B106" s="5" t="s">
        <v>141</v>
      </c>
    </row>
    <row r="107" spans="1:2" x14ac:dyDescent="0.25">
      <c r="A107" s="5">
        <v>117</v>
      </c>
      <c r="B107" s="5" t="s">
        <v>142</v>
      </c>
    </row>
    <row r="108" spans="1:2" x14ac:dyDescent="0.25">
      <c r="A108" s="5">
        <v>118</v>
      </c>
      <c r="B108" s="5" t="s">
        <v>143</v>
      </c>
    </row>
    <row r="109" spans="1:2" x14ac:dyDescent="0.25">
      <c r="A109" s="5">
        <v>119</v>
      </c>
      <c r="B109" s="5" t="s">
        <v>144</v>
      </c>
    </row>
    <row r="110" spans="1:2" x14ac:dyDescent="0.25">
      <c r="A110" s="5">
        <v>120</v>
      </c>
      <c r="B110" s="5" t="s">
        <v>145</v>
      </c>
    </row>
    <row r="111" spans="1:2" x14ac:dyDescent="0.25">
      <c r="A111" s="5">
        <v>121</v>
      </c>
      <c r="B111" s="5" t="s">
        <v>146</v>
      </c>
    </row>
    <row r="112" spans="1:2" x14ac:dyDescent="0.25">
      <c r="A112" s="5">
        <v>124</v>
      </c>
      <c r="B112" s="5" t="s">
        <v>147</v>
      </c>
    </row>
    <row r="113" spans="1:2" x14ac:dyDescent="0.25">
      <c r="A113" s="5">
        <v>128</v>
      </c>
      <c r="B113" s="5" t="s">
        <v>148</v>
      </c>
    </row>
    <row r="114" spans="1:2" x14ac:dyDescent="0.25">
      <c r="A114" s="5">
        <v>129</v>
      </c>
      <c r="B114" s="5" t="s">
        <v>149</v>
      </c>
    </row>
    <row r="115" spans="1:2" x14ac:dyDescent="0.25">
      <c r="A115" s="5">
        <v>130</v>
      </c>
      <c r="B115" s="5" t="s">
        <v>150</v>
      </c>
    </row>
    <row r="116" spans="1:2" x14ac:dyDescent="0.25">
      <c r="A116" s="5">
        <v>131</v>
      </c>
      <c r="B116" s="5" t="s">
        <v>151</v>
      </c>
    </row>
    <row r="117" spans="1:2" x14ac:dyDescent="0.25">
      <c r="A117" s="5">
        <v>132</v>
      </c>
      <c r="B117" s="5" t="s">
        <v>152</v>
      </c>
    </row>
    <row r="118" spans="1:2" x14ac:dyDescent="0.25">
      <c r="A118" s="5">
        <v>133</v>
      </c>
      <c r="B118" s="5" t="s">
        <v>153</v>
      </c>
    </row>
    <row r="119" spans="1:2" x14ac:dyDescent="0.25">
      <c r="A119" s="5">
        <v>135</v>
      </c>
      <c r="B119" s="5" t="s">
        <v>154</v>
      </c>
    </row>
    <row r="120" spans="1:2" x14ac:dyDescent="0.25">
      <c r="A120" s="5">
        <v>136</v>
      </c>
      <c r="B120" s="5" t="s">
        <v>155</v>
      </c>
    </row>
    <row r="121" spans="1:2" x14ac:dyDescent="0.25">
      <c r="A121" s="5">
        <v>151</v>
      </c>
      <c r="B121" s="5" t="s">
        <v>156</v>
      </c>
    </row>
    <row r="122" spans="1:2" x14ac:dyDescent="0.25">
      <c r="A122" s="5">
        <v>152</v>
      </c>
      <c r="B122" s="5" t="s">
        <v>157</v>
      </c>
    </row>
    <row r="123" spans="1:2" x14ac:dyDescent="0.25">
      <c r="A123" s="5">
        <v>153</v>
      </c>
      <c r="B123" s="5" t="s">
        <v>158</v>
      </c>
    </row>
    <row r="124" spans="1:2" x14ac:dyDescent="0.25">
      <c r="A124" s="5">
        <v>154</v>
      </c>
      <c r="B124" s="5" t="s">
        <v>159</v>
      </c>
    </row>
    <row r="125" spans="1:2" x14ac:dyDescent="0.25">
      <c r="A125" s="5">
        <v>155</v>
      </c>
      <c r="B125" s="5" t="s">
        <v>160</v>
      </c>
    </row>
    <row r="126" spans="1:2" x14ac:dyDescent="0.25">
      <c r="A126" s="5">
        <v>156</v>
      </c>
      <c r="B126" s="5" t="s">
        <v>161</v>
      </c>
    </row>
    <row r="127" spans="1:2" x14ac:dyDescent="0.25">
      <c r="A127" s="5">
        <v>157</v>
      </c>
      <c r="B127" s="5" t="s">
        <v>162</v>
      </c>
    </row>
    <row r="128" spans="1:2" x14ac:dyDescent="0.25">
      <c r="A128" s="5">
        <v>158</v>
      </c>
      <c r="B128" s="5" t="s">
        <v>163</v>
      </c>
    </row>
    <row r="129" spans="1:2" x14ac:dyDescent="0.25">
      <c r="A129" s="5">
        <v>159</v>
      </c>
      <c r="B129" s="5" t="s">
        <v>164</v>
      </c>
    </row>
    <row r="130" spans="1:2" x14ac:dyDescent="0.25">
      <c r="A130" s="5">
        <v>160</v>
      </c>
      <c r="B130" s="5" t="s">
        <v>165</v>
      </c>
    </row>
    <row r="131" spans="1:2" x14ac:dyDescent="0.25">
      <c r="A131" s="5">
        <v>161</v>
      </c>
      <c r="B131" s="5" t="s">
        <v>166</v>
      </c>
    </row>
    <row r="132" spans="1:2" x14ac:dyDescent="0.25">
      <c r="A132" s="5">
        <v>162</v>
      </c>
      <c r="B132" s="5" t="s">
        <v>167</v>
      </c>
    </row>
    <row r="133" spans="1:2" x14ac:dyDescent="0.25">
      <c r="A133" s="5">
        <v>163</v>
      </c>
      <c r="B133" s="5" t="s">
        <v>168</v>
      </c>
    </row>
    <row r="134" spans="1:2" x14ac:dyDescent="0.25">
      <c r="A134" s="5">
        <v>164</v>
      </c>
      <c r="B134" s="5" t="s">
        <v>169</v>
      </c>
    </row>
    <row r="135" spans="1:2" x14ac:dyDescent="0.25">
      <c r="A135" s="5">
        <v>165</v>
      </c>
      <c r="B135" s="5" t="s">
        <v>170</v>
      </c>
    </row>
    <row r="136" spans="1:2" x14ac:dyDescent="0.25">
      <c r="A136" s="5">
        <v>166</v>
      </c>
      <c r="B136" s="5" t="s">
        <v>171</v>
      </c>
    </row>
    <row r="137" spans="1:2" x14ac:dyDescent="0.25">
      <c r="A137" s="5">
        <v>167</v>
      </c>
      <c r="B137" s="5" t="s">
        <v>172</v>
      </c>
    </row>
    <row r="138" spans="1:2" x14ac:dyDescent="0.25">
      <c r="A138" s="5">
        <v>169</v>
      </c>
      <c r="B138" s="5" t="s">
        <v>173</v>
      </c>
    </row>
    <row r="139" spans="1:2" x14ac:dyDescent="0.25">
      <c r="A139" s="5">
        <v>170</v>
      </c>
      <c r="B139" s="5" t="s">
        <v>174</v>
      </c>
    </row>
    <row r="140" spans="1:2" x14ac:dyDescent="0.25">
      <c r="A140" s="5">
        <v>172</v>
      </c>
      <c r="B140" s="5" t="s">
        <v>175</v>
      </c>
    </row>
    <row r="141" spans="1:2" x14ac:dyDescent="0.25">
      <c r="A141" s="5">
        <v>173</v>
      </c>
      <c r="B141" s="5" t="s">
        <v>176</v>
      </c>
    </row>
    <row r="142" spans="1:2" x14ac:dyDescent="0.25">
      <c r="A142" s="5">
        <v>174</v>
      </c>
      <c r="B142" s="5" t="s">
        <v>177</v>
      </c>
    </row>
    <row r="143" spans="1:2" x14ac:dyDescent="0.25">
      <c r="A143" s="5">
        <v>175</v>
      </c>
      <c r="B143" s="5" t="s">
        <v>178</v>
      </c>
    </row>
    <row r="144" spans="1:2" x14ac:dyDescent="0.25">
      <c r="A144" s="5">
        <v>176</v>
      </c>
      <c r="B144" s="5" t="s">
        <v>179</v>
      </c>
    </row>
    <row r="145" spans="1:2" x14ac:dyDescent="0.25">
      <c r="A145" s="5">
        <v>177</v>
      </c>
      <c r="B145" s="5" t="s">
        <v>180</v>
      </c>
    </row>
    <row r="146" spans="1:2" x14ac:dyDescent="0.25">
      <c r="A146" s="5">
        <v>178</v>
      </c>
      <c r="B146" s="5" t="s">
        <v>181</v>
      </c>
    </row>
    <row r="147" spans="1:2" x14ac:dyDescent="0.25">
      <c r="A147" s="5">
        <v>179</v>
      </c>
      <c r="B147" s="5" t="s">
        <v>182</v>
      </c>
    </row>
    <row r="148" spans="1:2" x14ac:dyDescent="0.25">
      <c r="A148" s="5">
        <v>180</v>
      </c>
      <c r="B148" s="5" t="s">
        <v>183</v>
      </c>
    </row>
    <row r="149" spans="1:2" x14ac:dyDescent="0.25">
      <c r="A149" s="5">
        <v>181</v>
      </c>
      <c r="B149" s="5" t="s">
        <v>184</v>
      </c>
    </row>
    <row r="150" spans="1:2" x14ac:dyDescent="0.25">
      <c r="A150" s="5">
        <v>182</v>
      </c>
      <c r="B150" s="5" t="s">
        <v>185</v>
      </c>
    </row>
    <row r="151" spans="1:2" x14ac:dyDescent="0.25">
      <c r="A151" s="5">
        <v>184</v>
      </c>
      <c r="B151" s="5" t="s">
        <v>186</v>
      </c>
    </row>
    <row r="152" spans="1:2" x14ac:dyDescent="0.25">
      <c r="A152" s="5">
        <v>185</v>
      </c>
      <c r="B152" s="5" t="s">
        <v>187</v>
      </c>
    </row>
    <row r="153" spans="1:2" x14ac:dyDescent="0.25">
      <c r="A153" s="5">
        <v>186</v>
      </c>
      <c r="B153" s="5" t="s">
        <v>188</v>
      </c>
    </row>
    <row r="154" spans="1:2" x14ac:dyDescent="0.25">
      <c r="A154" s="5">
        <v>187</v>
      </c>
      <c r="B154" s="5" t="s">
        <v>189</v>
      </c>
    </row>
    <row r="155" spans="1:2" x14ac:dyDescent="0.25">
      <c r="A155" s="5">
        <v>188</v>
      </c>
      <c r="B155" s="5" t="s">
        <v>190</v>
      </c>
    </row>
    <row r="156" spans="1:2" x14ac:dyDescent="0.25">
      <c r="A156" s="5">
        <v>189</v>
      </c>
      <c r="B156" s="5" t="s">
        <v>191</v>
      </c>
    </row>
    <row r="157" spans="1:2" x14ac:dyDescent="0.25">
      <c r="A157" s="5">
        <v>190</v>
      </c>
      <c r="B157" s="5" t="s">
        <v>192</v>
      </c>
    </row>
    <row r="158" spans="1:2" x14ac:dyDescent="0.25">
      <c r="A158" s="5">
        <v>191</v>
      </c>
      <c r="B158" s="5" t="s">
        <v>193</v>
      </c>
    </row>
    <row r="159" spans="1:2" x14ac:dyDescent="0.25">
      <c r="A159" s="5">
        <v>192</v>
      </c>
      <c r="B159" s="5" t="s">
        <v>194</v>
      </c>
    </row>
    <row r="160" spans="1:2" x14ac:dyDescent="0.25">
      <c r="A160" s="5">
        <v>193</v>
      </c>
      <c r="B160" s="5" t="s">
        <v>195</v>
      </c>
    </row>
    <row r="161" spans="1:2" x14ac:dyDescent="0.25">
      <c r="A161" s="5">
        <v>194</v>
      </c>
      <c r="B161" s="5" t="s">
        <v>196</v>
      </c>
    </row>
    <row r="162" spans="1:2" x14ac:dyDescent="0.25">
      <c r="A162" s="5">
        <v>195</v>
      </c>
      <c r="B162" s="5" t="s">
        <v>197</v>
      </c>
    </row>
    <row r="163" spans="1:2" x14ac:dyDescent="0.25">
      <c r="A163" s="5">
        <v>196</v>
      </c>
      <c r="B163" s="5" t="s">
        <v>198</v>
      </c>
    </row>
    <row r="164" spans="1:2" x14ac:dyDescent="0.25">
      <c r="A164" s="5">
        <v>197</v>
      </c>
      <c r="B164" s="5" t="s">
        <v>199</v>
      </c>
    </row>
    <row r="165" spans="1:2" x14ac:dyDescent="0.25">
      <c r="A165" s="5">
        <v>198</v>
      </c>
      <c r="B165" s="5" t="s">
        <v>200</v>
      </c>
    </row>
    <row r="166" spans="1:2" x14ac:dyDescent="0.25">
      <c r="A166" s="5">
        <v>199</v>
      </c>
      <c r="B166" s="5" t="s">
        <v>201</v>
      </c>
    </row>
    <row r="167" spans="1:2" x14ac:dyDescent="0.25">
      <c r="A167" s="5">
        <v>200</v>
      </c>
      <c r="B167" s="5" t="s">
        <v>202</v>
      </c>
    </row>
    <row r="168" spans="1:2" x14ac:dyDescent="0.25">
      <c r="A168" s="5">
        <v>201</v>
      </c>
      <c r="B168" s="5" t="s">
        <v>203</v>
      </c>
    </row>
    <row r="169" spans="1:2" x14ac:dyDescent="0.25">
      <c r="A169" s="5">
        <v>202</v>
      </c>
      <c r="B169" s="5" t="s">
        <v>204</v>
      </c>
    </row>
    <row r="170" spans="1:2" x14ac:dyDescent="0.25">
      <c r="A170" s="5">
        <v>204</v>
      </c>
      <c r="B170" s="5" t="s">
        <v>205</v>
      </c>
    </row>
    <row r="171" spans="1:2" x14ac:dyDescent="0.25">
      <c r="A171" s="5">
        <v>205</v>
      </c>
      <c r="B171" s="5" t="s">
        <v>206</v>
      </c>
    </row>
    <row r="172" spans="1:2" x14ac:dyDescent="0.25">
      <c r="A172" s="5">
        <v>206</v>
      </c>
      <c r="B172" s="5" t="s">
        <v>207</v>
      </c>
    </row>
    <row r="173" spans="1:2" x14ac:dyDescent="0.25">
      <c r="A173" s="5">
        <v>207</v>
      </c>
      <c r="B173" s="5" t="s">
        <v>208</v>
      </c>
    </row>
    <row r="174" spans="1:2" x14ac:dyDescent="0.25">
      <c r="A174" s="5">
        <v>208</v>
      </c>
      <c r="B174" s="5" t="s">
        <v>209</v>
      </c>
    </row>
    <row r="175" spans="1:2" x14ac:dyDescent="0.25">
      <c r="A175" s="5">
        <v>209</v>
      </c>
      <c r="B175" s="5" t="s">
        <v>210</v>
      </c>
    </row>
    <row r="176" spans="1:2" x14ac:dyDescent="0.25">
      <c r="A176" s="5">
        <v>210</v>
      </c>
      <c r="B176" s="5" t="s">
        <v>211</v>
      </c>
    </row>
    <row r="177" spans="1:2" x14ac:dyDescent="0.25">
      <c r="A177" s="5">
        <v>211</v>
      </c>
      <c r="B177" s="5" t="s">
        <v>212</v>
      </c>
    </row>
    <row r="178" spans="1:2" x14ac:dyDescent="0.25">
      <c r="A178" s="5">
        <v>212</v>
      </c>
      <c r="B178" s="5" t="s">
        <v>213</v>
      </c>
    </row>
    <row r="179" spans="1:2" x14ac:dyDescent="0.25">
      <c r="A179" s="5">
        <v>213</v>
      </c>
      <c r="B179" s="5" t="s">
        <v>214</v>
      </c>
    </row>
    <row r="180" spans="1:2" x14ac:dyDescent="0.25">
      <c r="A180" s="5">
        <v>214</v>
      </c>
      <c r="B180" s="5" t="s">
        <v>215</v>
      </c>
    </row>
    <row r="181" spans="1:2" x14ac:dyDescent="0.25">
      <c r="A181" s="5">
        <v>216</v>
      </c>
      <c r="B181" s="5" t="s">
        <v>216</v>
      </c>
    </row>
    <row r="182" spans="1:2" x14ac:dyDescent="0.25">
      <c r="A182" s="5">
        <v>217</v>
      </c>
      <c r="B182" s="5" t="s">
        <v>217</v>
      </c>
    </row>
    <row r="183" spans="1:2" x14ac:dyDescent="0.25">
      <c r="A183" s="5">
        <v>218</v>
      </c>
      <c r="B183" s="5" t="s">
        <v>218</v>
      </c>
    </row>
    <row r="184" spans="1:2" x14ac:dyDescent="0.25">
      <c r="A184" s="5">
        <v>219</v>
      </c>
      <c r="B184" s="5" t="s">
        <v>219</v>
      </c>
    </row>
    <row r="185" spans="1:2" x14ac:dyDescent="0.25">
      <c r="A185" s="5">
        <v>220</v>
      </c>
      <c r="B185" s="5" t="s">
        <v>220</v>
      </c>
    </row>
    <row r="186" spans="1:2" x14ac:dyDescent="0.25">
      <c r="A186" s="5">
        <v>301</v>
      </c>
      <c r="B186" s="5" t="s">
        <v>221</v>
      </c>
    </row>
    <row r="187" spans="1:2" x14ac:dyDescent="0.25">
      <c r="A187" s="5">
        <v>302</v>
      </c>
      <c r="B187" s="5" t="s">
        <v>222</v>
      </c>
    </row>
    <row r="188" spans="1:2" x14ac:dyDescent="0.25">
      <c r="A188" s="5">
        <v>303</v>
      </c>
      <c r="B188" s="5" t="s">
        <v>223</v>
      </c>
    </row>
    <row r="189" spans="1:2" x14ac:dyDescent="0.25">
      <c r="A189" s="5">
        <v>304</v>
      </c>
      <c r="B189" s="5" t="s">
        <v>224</v>
      </c>
    </row>
    <row r="190" spans="1:2" x14ac:dyDescent="0.25">
      <c r="A190" s="5">
        <v>305</v>
      </c>
      <c r="B190" s="5" t="s">
        <v>225</v>
      </c>
    </row>
    <row r="191" spans="1:2" x14ac:dyDescent="0.25">
      <c r="A191" s="5">
        <v>306</v>
      </c>
      <c r="B191" s="5" t="s">
        <v>226</v>
      </c>
    </row>
    <row r="192" spans="1:2" x14ac:dyDescent="0.25">
      <c r="A192" s="5">
        <v>307</v>
      </c>
      <c r="B192" s="5" t="s">
        <v>227</v>
      </c>
    </row>
    <row r="193" spans="1:2" x14ac:dyDescent="0.25">
      <c r="A193" s="5">
        <v>308</v>
      </c>
      <c r="B193" s="5" t="s">
        <v>228</v>
      </c>
    </row>
    <row r="194" spans="1:2" x14ac:dyDescent="0.25">
      <c r="A194" s="5">
        <v>309</v>
      </c>
      <c r="B194" s="5" t="s">
        <v>229</v>
      </c>
    </row>
    <row r="195" spans="1:2" x14ac:dyDescent="0.25">
      <c r="A195" s="5">
        <v>310</v>
      </c>
      <c r="B195" s="5" t="s">
        <v>230</v>
      </c>
    </row>
    <row r="196" spans="1:2" x14ac:dyDescent="0.25">
      <c r="A196" s="5">
        <v>311</v>
      </c>
      <c r="B196" s="5" t="s">
        <v>231</v>
      </c>
    </row>
    <row r="197" spans="1:2" x14ac:dyDescent="0.25">
      <c r="A197" s="5">
        <v>312</v>
      </c>
      <c r="B197" s="5" t="s">
        <v>232</v>
      </c>
    </row>
    <row r="198" spans="1:2" x14ac:dyDescent="0.25">
      <c r="A198" s="5">
        <v>313</v>
      </c>
      <c r="B198" s="5" t="s">
        <v>233</v>
      </c>
    </row>
    <row r="199" spans="1:2" x14ac:dyDescent="0.25">
      <c r="A199" s="5">
        <v>314</v>
      </c>
      <c r="B199" s="5" t="s">
        <v>234</v>
      </c>
    </row>
    <row r="200" spans="1:2" x14ac:dyDescent="0.25">
      <c r="A200" s="5">
        <v>315</v>
      </c>
      <c r="B200" s="5" t="s">
        <v>235</v>
      </c>
    </row>
    <row r="201" spans="1:2" x14ac:dyDescent="0.25">
      <c r="A201" s="5">
        <v>316</v>
      </c>
      <c r="B201" s="5" t="s">
        <v>236</v>
      </c>
    </row>
    <row r="202" spans="1:2" x14ac:dyDescent="0.25">
      <c r="A202" s="5">
        <v>317</v>
      </c>
      <c r="B202" s="5" t="s">
        <v>237</v>
      </c>
    </row>
    <row r="203" spans="1:2" x14ac:dyDescent="0.25">
      <c r="A203" s="5">
        <v>318</v>
      </c>
      <c r="B203" s="5" t="s">
        <v>238</v>
      </c>
    </row>
    <row r="204" spans="1:2" x14ac:dyDescent="0.25">
      <c r="A204" s="5">
        <v>319</v>
      </c>
      <c r="B204" s="5" t="s">
        <v>239</v>
      </c>
    </row>
    <row r="205" spans="1:2" x14ac:dyDescent="0.25">
      <c r="A205" s="5">
        <v>320</v>
      </c>
      <c r="B205" s="5" t="s">
        <v>240</v>
      </c>
    </row>
    <row r="206" spans="1:2" x14ac:dyDescent="0.25">
      <c r="A206" s="5">
        <v>321</v>
      </c>
      <c r="B206" s="5" t="s">
        <v>241</v>
      </c>
    </row>
    <row r="207" spans="1:2" x14ac:dyDescent="0.25">
      <c r="A207" s="5">
        <v>322</v>
      </c>
      <c r="B207" s="5" t="s">
        <v>242</v>
      </c>
    </row>
    <row r="208" spans="1:2" x14ac:dyDescent="0.25">
      <c r="A208" s="5">
        <v>323</v>
      </c>
      <c r="B208" s="5" t="s">
        <v>243</v>
      </c>
    </row>
    <row r="209" spans="1:2" x14ac:dyDescent="0.25">
      <c r="A209" s="5">
        <v>325</v>
      </c>
      <c r="B209" s="5" t="s">
        <v>244</v>
      </c>
    </row>
    <row r="210" spans="1:2" x14ac:dyDescent="0.25">
      <c r="A210" s="5">
        <v>326</v>
      </c>
      <c r="B210" s="5" t="s">
        <v>245</v>
      </c>
    </row>
    <row r="211" spans="1:2" x14ac:dyDescent="0.25">
      <c r="A211" s="5">
        <v>327</v>
      </c>
      <c r="B211" s="5" t="s">
        <v>246</v>
      </c>
    </row>
    <row r="212" spans="1:2" x14ac:dyDescent="0.25">
      <c r="A212" s="5">
        <v>328</v>
      </c>
      <c r="B212" s="5" t="s">
        <v>247</v>
      </c>
    </row>
    <row r="213" spans="1:2" x14ac:dyDescent="0.25">
      <c r="A213" s="5">
        <v>329</v>
      </c>
      <c r="B213" s="5" t="s">
        <v>248</v>
      </c>
    </row>
    <row r="214" spans="1:2" x14ac:dyDescent="0.25">
      <c r="A214" s="5">
        <v>330</v>
      </c>
      <c r="B214" s="5" t="s">
        <v>249</v>
      </c>
    </row>
    <row r="215" spans="1:2" x14ac:dyDescent="0.25">
      <c r="A215" s="5">
        <v>331</v>
      </c>
      <c r="B215" s="5" t="s">
        <v>250</v>
      </c>
    </row>
    <row r="216" spans="1:2" x14ac:dyDescent="0.25">
      <c r="A216" s="5">
        <v>332</v>
      </c>
      <c r="B216" s="5" t="s">
        <v>251</v>
      </c>
    </row>
    <row r="217" spans="1:2" x14ac:dyDescent="0.25">
      <c r="A217" s="5">
        <v>333</v>
      </c>
      <c r="B217" s="5" t="s">
        <v>252</v>
      </c>
    </row>
    <row r="218" spans="1:2" x14ac:dyDescent="0.25">
      <c r="A218" s="5">
        <v>334</v>
      </c>
      <c r="B218" s="5" t="s">
        <v>253</v>
      </c>
    </row>
    <row r="219" spans="1:2" x14ac:dyDescent="0.25">
      <c r="A219" s="5">
        <v>335</v>
      </c>
      <c r="B219" s="5" t="s">
        <v>254</v>
      </c>
    </row>
    <row r="220" spans="1:2" x14ac:dyDescent="0.25">
      <c r="A220" s="5">
        <v>336</v>
      </c>
      <c r="B220" s="5" t="s">
        <v>255</v>
      </c>
    </row>
    <row r="221" spans="1:2" x14ac:dyDescent="0.25">
      <c r="A221" s="5">
        <v>337</v>
      </c>
      <c r="B221" s="5" t="s">
        <v>256</v>
      </c>
    </row>
    <row r="222" spans="1:2" x14ac:dyDescent="0.25">
      <c r="A222" s="5">
        <v>338</v>
      </c>
      <c r="B222" s="5" t="s">
        <v>257</v>
      </c>
    </row>
    <row r="223" spans="1:2" x14ac:dyDescent="0.25">
      <c r="A223" s="5">
        <v>339</v>
      </c>
      <c r="B223" s="5" t="s">
        <v>258</v>
      </c>
    </row>
    <row r="224" spans="1:2" x14ac:dyDescent="0.25">
      <c r="A224" s="5">
        <v>340</v>
      </c>
      <c r="B224" s="5" t="s">
        <v>259</v>
      </c>
    </row>
    <row r="225" spans="1:2" x14ac:dyDescent="0.25">
      <c r="A225" s="5">
        <v>341</v>
      </c>
      <c r="B225" s="5" t="s">
        <v>260</v>
      </c>
    </row>
    <row r="226" spans="1:2" x14ac:dyDescent="0.25">
      <c r="A226" s="5">
        <v>342</v>
      </c>
      <c r="B226" s="5" t="s">
        <v>261</v>
      </c>
    </row>
    <row r="227" spans="1:2" x14ac:dyDescent="0.25">
      <c r="A227" s="5">
        <v>343</v>
      </c>
      <c r="B227" s="5" t="s">
        <v>262</v>
      </c>
    </row>
    <row r="228" spans="1:2" x14ac:dyDescent="0.25">
      <c r="A228" s="5">
        <v>344</v>
      </c>
      <c r="B228" s="5" t="s">
        <v>263</v>
      </c>
    </row>
    <row r="229" spans="1:2" x14ac:dyDescent="0.25">
      <c r="A229" s="5">
        <v>345</v>
      </c>
      <c r="B229" s="5" t="s">
        <v>264</v>
      </c>
    </row>
    <row r="230" spans="1:2" x14ac:dyDescent="0.25">
      <c r="A230" s="5">
        <v>346</v>
      </c>
      <c r="B230" s="5" t="s">
        <v>265</v>
      </c>
    </row>
    <row r="231" spans="1:2" x14ac:dyDescent="0.25">
      <c r="A231" s="5">
        <v>347</v>
      </c>
      <c r="B231" s="5" t="s">
        <v>266</v>
      </c>
    </row>
    <row r="232" spans="1:2" x14ac:dyDescent="0.25">
      <c r="A232" s="5">
        <v>348</v>
      </c>
      <c r="B232" s="5" t="s">
        <v>267</v>
      </c>
    </row>
    <row r="233" spans="1:2" x14ac:dyDescent="0.25">
      <c r="A233" s="5">
        <v>349</v>
      </c>
      <c r="B233" s="5" t="s">
        <v>268</v>
      </c>
    </row>
    <row r="234" spans="1:2" x14ac:dyDescent="0.25">
      <c r="A234" s="5">
        <v>350</v>
      </c>
      <c r="B234" s="5" t="s">
        <v>269</v>
      </c>
    </row>
    <row r="235" spans="1:2" x14ac:dyDescent="0.25">
      <c r="A235" s="5">
        <v>351</v>
      </c>
      <c r="B235" s="5" t="s">
        <v>270</v>
      </c>
    </row>
    <row r="236" spans="1:2" x14ac:dyDescent="0.25">
      <c r="A236" s="5">
        <v>352</v>
      </c>
      <c r="B236" s="5" t="s">
        <v>271</v>
      </c>
    </row>
    <row r="237" spans="1:2" x14ac:dyDescent="0.25">
      <c r="A237" s="5">
        <v>353</v>
      </c>
      <c r="B237" s="5" t="s">
        <v>272</v>
      </c>
    </row>
    <row r="238" spans="1:2" x14ac:dyDescent="0.25">
      <c r="A238" s="5">
        <v>354</v>
      </c>
      <c r="B238" s="5" t="s">
        <v>273</v>
      </c>
    </row>
    <row r="239" spans="1:2" x14ac:dyDescent="0.25">
      <c r="A239" s="5">
        <v>355</v>
      </c>
      <c r="B239" s="5" t="s">
        <v>274</v>
      </c>
    </row>
    <row r="240" spans="1:2" x14ac:dyDescent="0.25">
      <c r="A240" s="5">
        <v>356</v>
      </c>
      <c r="B240" s="5" t="s">
        <v>275</v>
      </c>
    </row>
    <row r="241" spans="1:2" x14ac:dyDescent="0.25">
      <c r="A241" s="5">
        <v>362</v>
      </c>
      <c r="B241" s="5" t="s">
        <v>276</v>
      </c>
    </row>
    <row r="242" spans="1:2" x14ac:dyDescent="0.25">
      <c r="A242" s="5">
        <v>991</v>
      </c>
      <c r="B242" s="5" t="s">
        <v>277</v>
      </c>
    </row>
  </sheetData>
  <sheetProtection password="EB6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abono</vt:lpstr>
      <vt:lpstr>Hoja1</vt:lpstr>
      <vt:lpstr>abono!Área_de_impresión</vt:lpstr>
      <vt:lpstr>abono!Títulos_a_imprimir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GRANDEZ VILCHEZ CARLOS IVAN</dc:creator>
  <cp:lastModifiedBy>RAPHAEL RUIZ</cp:lastModifiedBy>
  <cp:lastPrinted>2018-10-10T16:35:46Z</cp:lastPrinted>
  <dcterms:created xsi:type="dcterms:W3CDTF">2014-10-15T15:47:39Z</dcterms:created>
  <dcterms:modified xsi:type="dcterms:W3CDTF">2018-10-10T16:43:21Z</dcterms:modified>
</cp:coreProperties>
</file>